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3.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EstaPasta_de_trabalho"/>
  <mc:AlternateContent xmlns:mc="http://schemas.openxmlformats.org/markup-compatibility/2006">
    <mc:Choice Requires="x15">
      <x15ac:absPath xmlns:x15ac="http://schemas.microsoft.com/office/spreadsheetml/2010/11/ac" url="W:\Inv. Relations\Valuation Book\4T21\"/>
    </mc:Choice>
  </mc:AlternateContent>
  <xr:revisionPtr revIDLastSave="0" documentId="13_ncr:1_{39C960A4-3010-406A-BAEA-43DA5E72C627}" xr6:coauthVersionLast="47" xr6:coauthVersionMax="47" xr10:uidLastSave="{00000000-0000-0000-0000-000000000000}"/>
  <bookViews>
    <workbookView xWindow="-120" yWindow="-120" windowWidth="29040" windowHeight="15840" tabRatio="846" xr2:uid="{00000000-000D-0000-FFFF-FFFF00000000}"/>
  </bookViews>
  <sheets>
    <sheet name="INDEX" sheetId="64" r:id="rId1"/>
    <sheet name="1. Production flowcharts " sheetId="57" r:id="rId2"/>
    <sheet name="2.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solidated Result" sheetId="67" r:id="rId14"/>
    <sheet name="13. Consolidated Result US$" sheetId="68" r:id="rId15"/>
    <sheet name="14. Results by Segment" sheetId="30" r:id="rId16"/>
    <sheet name="15. Results by Segment US$" sheetId="38" r:id="rId17"/>
    <sheet name="16. COGS" sheetId="25" r:id="rId18"/>
    <sheet name="17. Debt" sheetId="47" r:id="rId19"/>
    <sheet name="18. Hedge Accounting" sheetId="31" r:id="rId20"/>
    <sheet name="19. Yield" sheetId="58" r:id="rId21"/>
    <sheet name="20. ESG" sheetId="66" r:id="rId22"/>
    <sheet name="21. Price References" sheetId="60" r:id="rId23"/>
    <sheet name="22. CAPEX" sheetId="61" r:id="rId24"/>
    <sheet name="23. Consensus" sheetId="62" r:id="rId25"/>
    <sheet name="Disclaimer" sheetId="63" r:id="rId26"/>
  </sheets>
  <externalReferences>
    <externalReference r:id="rId27"/>
    <externalReference r:id="rId28"/>
    <externalReference r:id="rId29"/>
  </externalReferences>
  <definedNames>
    <definedName name="_xlnm.Print_Area" localSheetId="17">'16. COGS'!$B$1:$B$33</definedName>
    <definedName name="_xlnm.Print_Area" localSheetId="20">'19. Yield'!$C$1:$J$6</definedName>
    <definedName name="_xlnm.Print_Area" localSheetId="2">'2.Capacity'!$B$1:$H$37</definedName>
    <definedName name="_xlnm.Print_Area" localSheetId="21">'20. ESG'!$B$1:$D$64</definedName>
    <definedName name="_xlnm.Print_Area" localSheetId="23">'22. CAPEX'!$B$1:$B$36</definedName>
    <definedName name="_xlnm.Print_Area" localSheetId="24">'23. Consensus'!$B$1:$B$20</definedName>
    <definedName name="_xlnm.Print_Area" localSheetId="3">'3. Production'!$C$1:$C$38</definedName>
    <definedName name="_xlnm.Print_Area" localSheetId="4">'4. Sales Volume'!$C$1:$C$93</definedName>
    <definedName name="_xlnm.Print_Area" localSheetId="5">'5. Revenue'!$C$1:$C$56</definedName>
    <definedName name="_xlnm.Print_Area" localSheetId="7">'6. IS Consol'!$B$1:$B$49</definedName>
    <definedName name="_xlnm.Print_Area" localSheetId="8">'7. BS Consol'!$B$1:$B$7</definedName>
    <definedName name="_xlnm.Print_Area" localSheetId="25">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66" l="1"/>
  <c r="D114" i="66"/>
  <c r="C114" i="66"/>
  <c r="E113" i="66"/>
  <c r="D113" i="66"/>
  <c r="C113" i="66"/>
  <c r="E112" i="66"/>
  <c r="D112" i="66"/>
  <c r="C112" i="66"/>
  <c r="E111" i="66"/>
  <c r="D111" i="66"/>
  <c r="C111" i="66"/>
  <c r="F96" i="28" l="1"/>
  <c r="F95" i="28"/>
  <c r="F94" i="28"/>
  <c r="F93" i="28"/>
  <c r="F92" i="28"/>
  <c r="F91" i="28"/>
  <c r="F90" i="28"/>
  <c r="F87" i="28"/>
  <c r="F86" i="28"/>
  <c r="F85" i="28"/>
  <c r="F84" i="28"/>
  <c r="F83" i="28"/>
  <c r="F82" i="28"/>
  <c r="F81" i="28"/>
  <c r="F60" i="28"/>
  <c r="F59" i="28"/>
  <c r="F58" i="28"/>
  <c r="F57" i="28"/>
  <c r="F56" i="28"/>
  <c r="F55" i="28"/>
  <c r="F54" i="28"/>
  <c r="F51" i="28"/>
  <c r="F50" i="28"/>
  <c r="F49" i="28"/>
  <c r="F48" i="28"/>
  <c r="F47" i="28"/>
  <c r="F46" i="28"/>
  <c r="F45" i="28"/>
  <c r="F42" i="28"/>
  <c r="F41" i="28"/>
  <c r="F40" i="28"/>
  <c r="F39" i="28"/>
  <c r="F38" i="28"/>
  <c r="F37" i="28"/>
  <c r="F36" i="28"/>
  <c r="F33" i="28"/>
  <c r="F32" i="28"/>
  <c r="F31" i="28"/>
  <c r="F30" i="28"/>
  <c r="F29" i="28"/>
  <c r="F28" i="28"/>
  <c r="F27" i="28"/>
  <c r="F24" i="28"/>
  <c r="F23" i="28"/>
  <c r="F22" i="28"/>
  <c r="F21" i="28"/>
  <c r="F20" i="28"/>
  <c r="F19" i="28"/>
  <c r="F18" i="28"/>
  <c r="E96" i="28"/>
  <c r="E95" i="28"/>
  <c r="E94" i="28"/>
  <c r="E93" i="28"/>
  <c r="E92" i="28"/>
  <c r="E91" i="28"/>
  <c r="E90" i="28"/>
  <c r="E87" i="28"/>
  <c r="E86" i="28"/>
  <c r="E85" i="28"/>
  <c r="E84" i="28"/>
  <c r="E83" i="28"/>
  <c r="E82" i="28"/>
  <c r="E81" i="28"/>
  <c r="E60" i="28"/>
  <c r="E59" i="28"/>
  <c r="E58" i="28"/>
  <c r="E57" i="28"/>
  <c r="E56" i="28"/>
  <c r="E55" i="28"/>
  <c r="E54" i="28"/>
  <c r="E51" i="28"/>
  <c r="E50" i="28"/>
  <c r="E49" i="28"/>
  <c r="E48" i="28"/>
  <c r="E47" i="28"/>
  <c r="E46" i="28"/>
  <c r="E45" i="28"/>
  <c r="E42" i="28"/>
  <c r="E41" i="28"/>
  <c r="E40" i="28"/>
  <c r="E39" i="28"/>
  <c r="E38" i="28"/>
  <c r="E37" i="28"/>
  <c r="E36" i="28"/>
  <c r="E33" i="28"/>
  <c r="E32" i="28"/>
  <c r="E31" i="28"/>
  <c r="E30" i="28"/>
  <c r="E29" i="28"/>
  <c r="E28" i="28"/>
  <c r="E27" i="28"/>
  <c r="E24" i="28"/>
  <c r="E23" i="28"/>
  <c r="E22" i="28"/>
  <c r="E21" i="28"/>
  <c r="E20" i="28"/>
  <c r="E19" i="28"/>
  <c r="E18" i="28"/>
  <c r="D96" i="28"/>
  <c r="D95" i="28"/>
  <c r="D94" i="28"/>
  <c r="D93" i="28"/>
  <c r="D92" i="28"/>
  <c r="D91" i="28"/>
  <c r="D90" i="28"/>
  <c r="D87" i="28"/>
  <c r="D86" i="28"/>
  <c r="D85" i="28"/>
  <c r="D84" i="28"/>
  <c r="D83" i="28"/>
  <c r="D82" i="28"/>
  <c r="D81" i="28"/>
  <c r="D60" i="28"/>
  <c r="D59" i="28"/>
  <c r="D58" i="28"/>
  <c r="D57" i="28"/>
  <c r="D56" i="28"/>
  <c r="D55" i="28"/>
  <c r="D54" i="28"/>
  <c r="D51" i="28"/>
  <c r="D50" i="28"/>
  <c r="D49" i="28"/>
  <c r="D48" i="28"/>
  <c r="D47" i="28"/>
  <c r="D46" i="28"/>
  <c r="D45" i="28"/>
  <c r="D42" i="28"/>
  <c r="D41" i="28"/>
  <c r="D40" i="28"/>
  <c r="D39" i="28"/>
  <c r="D38" i="28"/>
  <c r="D37" i="28"/>
  <c r="D36" i="28"/>
  <c r="D33" i="28"/>
  <c r="D32" i="28"/>
  <c r="D31" i="28"/>
  <c r="D30" i="28"/>
  <c r="D29" i="28"/>
  <c r="D28" i="28"/>
  <c r="D27" i="28"/>
  <c r="D24" i="28"/>
  <c r="D23" i="28"/>
  <c r="D22" i="28"/>
  <c r="D21" i="28"/>
  <c r="D20" i="28"/>
  <c r="D19" i="28"/>
  <c r="D18" i="28"/>
  <c r="C87" i="28"/>
  <c r="C86" i="28"/>
  <c r="C85" i="28"/>
  <c r="C84" i="28"/>
  <c r="C83" i="28"/>
  <c r="C82" i="28"/>
  <c r="C81" i="28"/>
  <c r="C90" i="28"/>
  <c r="C96" i="28"/>
  <c r="C95" i="28"/>
  <c r="C94" i="28"/>
  <c r="C93" i="28"/>
  <c r="C92" i="28"/>
  <c r="C91" i="28"/>
  <c r="C60" i="28"/>
  <c r="C59" i="28"/>
  <c r="C58" i="28"/>
  <c r="C57" i="28"/>
  <c r="C56" i="28"/>
  <c r="C55" i="28"/>
  <c r="C54" i="28"/>
  <c r="C22" i="28"/>
  <c r="C31" i="28"/>
  <c r="C40" i="28"/>
  <c r="C49" i="28"/>
  <c r="C51" i="28"/>
  <c r="C50" i="28"/>
  <c r="C48" i="28"/>
  <c r="C47" i="28"/>
  <c r="C46" i="28"/>
  <c r="C45" i="28"/>
  <c r="C36" i="28"/>
  <c r="C42" i="28"/>
  <c r="C41" i="28"/>
  <c r="C39" i="28"/>
  <c r="C38" i="28"/>
  <c r="C37" i="28"/>
  <c r="C27" i="28"/>
  <c r="C33" i="28"/>
  <c r="C32" i="28"/>
  <c r="C30" i="28"/>
  <c r="C29" i="28"/>
  <c r="C28" i="28"/>
  <c r="C24" i="28"/>
  <c r="C20" i="28"/>
  <c r="C23" i="28"/>
  <c r="C21" i="28"/>
  <c r="C19" i="28"/>
  <c r="C18" i="28"/>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P24" i="28"/>
  <c r="O24" i="28"/>
  <c r="N24" i="28"/>
  <c r="H96" i="28"/>
  <c r="H94" i="28"/>
  <c r="H93" i="28"/>
  <c r="H91" i="28"/>
  <c r="H90" i="28"/>
  <c r="H87" i="28"/>
  <c r="H85" i="28"/>
  <c r="H84" i="28"/>
  <c r="H82" i="28"/>
  <c r="H81" i="28"/>
  <c r="G96" i="28"/>
  <c r="G94" i="28"/>
  <c r="G93" i="28"/>
  <c r="G91" i="28"/>
  <c r="G90" i="28"/>
  <c r="G87" i="28"/>
  <c r="G84" i="28"/>
  <c r="G85" i="28"/>
  <c r="G81" i="28"/>
  <c r="G82" i="28"/>
  <c r="B23" i="28"/>
  <c r="N61" i="28" l="1"/>
  <c r="N25" i="28"/>
  <c r="N52" i="28"/>
  <c r="O43" i="28"/>
  <c r="P52" i="28"/>
  <c r="N43" i="28"/>
  <c r="N34" i="28"/>
  <c r="O25" i="28"/>
  <c r="O61" i="28"/>
  <c r="J28" i="28"/>
  <c r="J37" i="28"/>
  <c r="H38" i="28"/>
  <c r="H41" i="28" s="1"/>
  <c r="R43" i="28" s="1"/>
  <c r="K57" i="28"/>
  <c r="K60" i="28"/>
  <c r="K30" i="28"/>
  <c r="K33" i="28"/>
  <c r="K64" i="28"/>
  <c r="K66" i="28"/>
  <c r="J39" i="28"/>
  <c r="M61" i="28"/>
  <c r="J40" i="28"/>
  <c r="K48" i="28"/>
  <c r="K51" i="28"/>
  <c r="K31" i="28"/>
  <c r="G65" i="28"/>
  <c r="G68" i="28" s="1"/>
  <c r="Q70" i="28" s="1"/>
  <c r="H83" i="28"/>
  <c r="H86" i="28" s="1"/>
  <c r="K18" i="28"/>
  <c r="K22" i="28"/>
  <c r="K49" i="28"/>
  <c r="K54" i="28"/>
  <c r="K87" i="28"/>
  <c r="G13" i="28"/>
  <c r="G76" i="28" s="1"/>
  <c r="G103" i="28" s="1"/>
  <c r="K42" i="28"/>
  <c r="K67" i="28"/>
  <c r="K69" i="28"/>
  <c r="H12" i="28"/>
  <c r="H75" i="28" s="1"/>
  <c r="H102" i="28" s="1"/>
  <c r="K36" i="28"/>
  <c r="G9" i="28"/>
  <c r="G72" i="28" s="1"/>
  <c r="G99" i="28" s="1"/>
  <c r="J66" i="28"/>
  <c r="J69" i="28"/>
  <c r="K24" i="28"/>
  <c r="K58" i="28"/>
  <c r="F65" i="28"/>
  <c r="F68" i="28" s="1"/>
  <c r="K96" i="28"/>
  <c r="J54" i="28"/>
  <c r="M34" i="28"/>
  <c r="J58" i="28"/>
  <c r="J18" i="28"/>
  <c r="J49" i="28"/>
  <c r="J45" i="28"/>
  <c r="K82" i="28"/>
  <c r="J82" i="28"/>
  <c r="M52" i="28"/>
  <c r="J81" i="28"/>
  <c r="J60" i="28"/>
  <c r="J31" i="28"/>
  <c r="H92" i="28"/>
  <c r="H95" i="28" s="1"/>
  <c r="J87" i="28"/>
  <c r="E13" i="28"/>
  <c r="E76" i="28" s="1"/>
  <c r="E103" i="28" s="1"/>
  <c r="K27" i="28"/>
  <c r="H29" i="28"/>
  <c r="H32" i="28" s="1"/>
  <c r="R34" i="28" s="1"/>
  <c r="H47" i="28"/>
  <c r="H50" i="28" s="1"/>
  <c r="R52" i="28" s="1"/>
  <c r="K46" i="28"/>
  <c r="M25" i="28"/>
  <c r="C9" i="28"/>
  <c r="C72" i="28" s="1"/>
  <c r="C99" i="28" s="1"/>
  <c r="M43" i="28"/>
  <c r="J46" i="28"/>
  <c r="C13" i="28"/>
  <c r="C76" i="28" s="1"/>
  <c r="C103" i="28" s="1"/>
  <c r="J22" i="28"/>
  <c r="K21" i="28"/>
  <c r="G56" i="28"/>
  <c r="G59" i="28" s="1"/>
  <c r="Q61" i="28" s="1"/>
  <c r="O34" i="28"/>
  <c r="F12" i="28"/>
  <c r="F75" i="28" s="1"/>
  <c r="F102" i="28" s="1"/>
  <c r="K19" i="28"/>
  <c r="H10" i="28"/>
  <c r="H73" i="28" s="1"/>
  <c r="H100" i="28" s="1"/>
  <c r="K37" i="28"/>
  <c r="J42" i="28"/>
  <c r="J48" i="28"/>
  <c r="J96" i="28"/>
  <c r="J64" i="28"/>
  <c r="J30" i="28"/>
  <c r="E15" i="28"/>
  <c r="E78" i="28" s="1"/>
  <c r="H9" i="28"/>
  <c r="H72" i="28" s="1"/>
  <c r="H99" i="28" s="1"/>
  <c r="H13" i="28"/>
  <c r="H76" i="28" s="1"/>
  <c r="H103" i="28" s="1"/>
  <c r="K28" i="28"/>
  <c r="G10" i="28"/>
  <c r="G73" i="28" s="1"/>
  <c r="G100" i="28" s="1"/>
  <c r="H56" i="28"/>
  <c r="H59" i="28" s="1"/>
  <c r="R61" i="28" s="1"/>
  <c r="K55" i="28"/>
  <c r="K39" i="28"/>
  <c r="G12" i="28"/>
  <c r="G75" i="28" s="1"/>
  <c r="G102" i="28" s="1"/>
  <c r="C15" i="28"/>
  <c r="C78" i="28" s="1"/>
  <c r="C79" i="28" s="1"/>
  <c r="J36" i="28"/>
  <c r="J90" i="28"/>
  <c r="J63" i="28"/>
  <c r="D12" i="28"/>
  <c r="D75" i="28" s="1"/>
  <c r="D102" i="28" s="1"/>
  <c r="F15" i="28"/>
  <c r="F78" i="28" s="1"/>
  <c r="K81" i="28"/>
  <c r="K94" i="28"/>
  <c r="D9" i="28"/>
  <c r="D72" i="28" s="1"/>
  <c r="D99" i="28" s="1"/>
  <c r="J91" i="28"/>
  <c r="E9" i="28"/>
  <c r="E72" i="28" s="1"/>
  <c r="E99" i="28" s="1"/>
  <c r="J55" i="28"/>
  <c r="J93" i="28"/>
  <c r="G20" i="28"/>
  <c r="G23" i="28" s="1"/>
  <c r="Q25" i="28" s="1"/>
  <c r="G38" i="28"/>
  <c r="G41" i="28" s="1"/>
  <c r="Q43" i="28" s="1"/>
  <c r="K84" i="28"/>
  <c r="F9" i="28"/>
  <c r="F72" i="28" s="1"/>
  <c r="F99" i="28" s="1"/>
  <c r="D15" i="28"/>
  <c r="D78" i="28" s="1"/>
  <c r="J24" i="28"/>
  <c r="J67" i="28"/>
  <c r="K90" i="28"/>
  <c r="G92" i="28"/>
  <c r="G95" i="28" s="1"/>
  <c r="K45" i="28"/>
  <c r="G47" i="28"/>
  <c r="G50" i="28" s="1"/>
  <c r="Q52" i="28" s="1"/>
  <c r="K63" i="28"/>
  <c r="H65" i="28"/>
  <c r="H68" i="28" s="1"/>
  <c r="R70" i="28" s="1"/>
  <c r="K91" i="28"/>
  <c r="J84" i="28"/>
  <c r="P25" i="28"/>
  <c r="P34" i="28"/>
  <c r="H20" i="28"/>
  <c r="H23" i="28" s="1"/>
  <c r="R25" i="28" s="1"/>
  <c r="O52" i="28"/>
  <c r="H15" i="28"/>
  <c r="H78" i="28" s="1"/>
  <c r="H105" i="28" s="1"/>
  <c r="G15" i="28"/>
  <c r="G78" i="28" s="1"/>
  <c r="G105" i="28" s="1"/>
  <c r="J19" i="28"/>
  <c r="K93" i="28"/>
  <c r="J94" i="28"/>
  <c r="D10" i="28"/>
  <c r="D73" i="28" s="1"/>
  <c r="J51" i="28"/>
  <c r="J57" i="28"/>
  <c r="E10" i="28"/>
  <c r="E73" i="28" s="1"/>
  <c r="C65" i="28"/>
  <c r="J85" i="28"/>
  <c r="F10" i="28"/>
  <c r="P61" i="28"/>
  <c r="G29" i="28"/>
  <c r="G32" i="28" s="1"/>
  <c r="Q34" i="28" s="1"/>
  <c r="K40" i="28"/>
  <c r="J21" i="28"/>
  <c r="C12" i="28"/>
  <c r="C75" i="28" s="1"/>
  <c r="C102" i="28" s="1"/>
  <c r="C10" i="28"/>
  <c r="J33" i="28"/>
  <c r="F13" i="28"/>
  <c r="F76" i="28" s="1"/>
  <c r="F103" i="28" s="1"/>
  <c r="J27" i="28"/>
  <c r="P43" i="28"/>
  <c r="K85" i="28"/>
  <c r="D13" i="28"/>
  <c r="D76" i="28" s="1"/>
  <c r="D103" i="28" s="1"/>
  <c r="E65" i="28"/>
  <c r="E68" i="28" s="1"/>
  <c r="E12" i="28"/>
  <c r="E75" i="28" s="1"/>
  <c r="E102" i="28" s="1"/>
  <c r="D65" i="28"/>
  <c r="D68" i="28" s="1"/>
  <c r="G83" i="28"/>
  <c r="G86" i="28" s="1"/>
  <c r="J29" i="28" l="1"/>
  <c r="J32" i="28" s="1"/>
  <c r="K65" i="28"/>
  <c r="K68" i="28" s="1"/>
  <c r="K15" i="28"/>
  <c r="K78" i="28" s="1"/>
  <c r="K105" i="28" s="1"/>
  <c r="K38" i="28"/>
  <c r="K41" i="28" s="1"/>
  <c r="J38" i="28"/>
  <c r="J41" i="28" s="1"/>
  <c r="J13" i="28"/>
  <c r="J76" i="28" s="1"/>
  <c r="J103" i="28" s="1"/>
  <c r="E11" i="28"/>
  <c r="E14" i="28" s="1"/>
  <c r="K47" i="28"/>
  <c r="K50" i="28" s="1"/>
  <c r="G11" i="28"/>
  <c r="G14" i="28" s="1"/>
  <c r="K56" i="28"/>
  <c r="K59" i="28" s="1"/>
  <c r="K13" i="28"/>
  <c r="K76" i="28" s="1"/>
  <c r="K103" i="28" s="1"/>
  <c r="F11" i="28"/>
  <c r="F14" i="28" s="1"/>
  <c r="K20" i="28"/>
  <c r="K23" i="28" s="1"/>
  <c r="J83" i="28"/>
  <c r="J86" i="28" s="1"/>
  <c r="K83" i="28"/>
  <c r="K86" i="28" s="1"/>
  <c r="H74" i="28"/>
  <c r="H77" i="28" s="1"/>
  <c r="H101" i="28"/>
  <c r="H104" i="28" s="1"/>
  <c r="G101" i="28"/>
  <c r="G104" i="28" s="1"/>
  <c r="H11" i="28"/>
  <c r="H14" i="28" s="1"/>
  <c r="K12" i="28"/>
  <c r="K75" i="28" s="1"/>
  <c r="K102" i="28" s="1"/>
  <c r="K29" i="28"/>
  <c r="K32" i="28" s="1"/>
  <c r="J47" i="28"/>
  <c r="J50" i="28" s="1"/>
  <c r="J56" i="28"/>
  <c r="J59" i="28" s="1"/>
  <c r="J12" i="28"/>
  <c r="J75" i="28" s="1"/>
  <c r="J102" i="28" s="1"/>
  <c r="C105" i="28"/>
  <c r="J9" i="28"/>
  <c r="J72" i="28" s="1"/>
  <c r="E105" i="28"/>
  <c r="E79" i="28"/>
  <c r="D11" i="28"/>
  <c r="D14" i="28" s="1"/>
  <c r="J65" i="28"/>
  <c r="J68" i="28" s="1"/>
  <c r="J92" i="28"/>
  <c r="J95" i="28" s="1"/>
  <c r="K10" i="28"/>
  <c r="K73" i="28" s="1"/>
  <c r="K100" i="28" s="1"/>
  <c r="C68" i="28"/>
  <c r="J15" i="28"/>
  <c r="J78" i="28" s="1"/>
  <c r="J105" i="28" s="1"/>
  <c r="F73" i="28"/>
  <c r="F100" i="28" s="1"/>
  <c r="F101" i="28" s="1"/>
  <c r="F104" i="28" s="1"/>
  <c r="K9" i="28"/>
  <c r="J10" i="28"/>
  <c r="J73" i="28" s="1"/>
  <c r="J100" i="28" s="1"/>
  <c r="J20" i="28"/>
  <c r="J23" i="28" s="1"/>
  <c r="G74" i="28"/>
  <c r="G77" i="28" s="1"/>
  <c r="C73" i="28"/>
  <c r="C11" i="28"/>
  <c r="C14" i="28" s="1"/>
  <c r="K92" i="28"/>
  <c r="K95" i="28" s="1"/>
  <c r="D100" i="28"/>
  <c r="D101" i="28" s="1"/>
  <c r="D104" i="28" s="1"/>
  <c r="D74" i="28"/>
  <c r="D77" i="28" s="1"/>
  <c r="D79" i="28"/>
  <c r="D105" i="28"/>
  <c r="F105" i="28"/>
  <c r="F79" i="28"/>
  <c r="E74" i="28"/>
  <c r="E77" i="28" s="1"/>
  <c r="E100" i="28"/>
  <c r="E101" i="28" s="1"/>
  <c r="E104" i="28" s="1"/>
  <c r="J74" i="28" l="1"/>
  <c r="J77" i="28" s="1"/>
  <c r="J99" i="28"/>
  <c r="J101" i="28" s="1"/>
  <c r="J104" i="28" s="1"/>
  <c r="C100" i="28"/>
  <c r="C101" i="28" s="1"/>
  <c r="C104" i="28" s="1"/>
  <c r="C74" i="28"/>
  <c r="C77" i="28" s="1"/>
  <c r="F74" i="28"/>
  <c r="F77" i="28" s="1"/>
  <c r="J11" i="28"/>
  <c r="J14" i="28" s="1"/>
  <c r="K11" i="28"/>
  <c r="K14" i="28" s="1"/>
  <c r="K72" i="28"/>
  <c r="K74" i="28" l="1"/>
  <c r="K77"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LEANDRO BIEZUS RISSATO</author>
    <author>Thais Pires</author>
  </authors>
  <commentList>
    <comment ref="O53" authorId="0" shapeId="0" xr:uid="{00000000-0006-0000-0300-000001000000}">
      <text>
        <r>
          <rPr>
            <b/>
            <sz val="9"/>
            <color indexed="81"/>
            <rFont val="Segoe UI"/>
            <family val="2"/>
          </rPr>
          <t>LEANDRO BIEZUS RISSATO:</t>
        </r>
        <r>
          <rPr>
            <sz val="9"/>
            <color indexed="81"/>
            <rFont val="Segoe UI"/>
            <family val="2"/>
          </rPr>
          <t xml:space="preserve">
zerado pois é negativo na planilha</t>
        </r>
      </text>
    </comment>
    <comment ref="Q53" authorId="1" shapeId="0" xr:uid="{00000000-0006-0000-0300-000002000000}">
      <text>
        <r>
          <rPr>
            <b/>
            <sz val="9"/>
            <color indexed="81"/>
            <rFont val="Segoe UI"/>
            <family val="2"/>
          </rPr>
          <t>Thais Pires:
Zerado porque é negativo na planilha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M12" authorId="0" shapeId="0" xr:uid="{00000000-0006-0000-1100-000002000000}">
      <text>
        <r>
          <rPr>
            <b/>
            <sz val="9"/>
            <color indexed="81"/>
            <rFont val="Segoe UI"/>
            <family val="2"/>
          </rPr>
          <t>Braskem:</t>
        </r>
        <r>
          <rPr>
            <sz val="9"/>
            <color indexed="81"/>
            <rFont val="Segoe UI"/>
            <family val="2"/>
          </rPr>
          <t xml:space="preserve">
Insert exchange expectation for the period</t>
        </r>
      </text>
    </comment>
    <comment ref="AN12" authorId="0" shapeId="0" xr:uid="{00000000-0006-0000-1100-000003000000}">
      <text>
        <r>
          <rPr>
            <b/>
            <sz val="9"/>
            <color indexed="81"/>
            <rFont val="Segoe UI"/>
            <family val="2"/>
          </rPr>
          <t>Braskem:</t>
        </r>
        <r>
          <rPr>
            <sz val="9"/>
            <color indexed="81"/>
            <rFont val="Segoe UI"/>
            <family val="2"/>
          </rPr>
          <t xml:space="preserve">
Insert exchange expectation for the period</t>
        </r>
      </text>
    </comment>
    <comment ref="AO12" authorId="0" shapeId="0" xr:uid="{00000000-0006-0000-1100-000004000000}">
      <text>
        <r>
          <rPr>
            <b/>
            <sz val="9"/>
            <color indexed="81"/>
            <rFont val="Segoe UI"/>
            <family val="2"/>
          </rPr>
          <t>Braskem:</t>
        </r>
        <r>
          <rPr>
            <sz val="9"/>
            <color indexed="81"/>
            <rFont val="Segoe UI"/>
            <family val="2"/>
          </rPr>
          <t xml:space="preserve">
Insert exchange expectation for the period</t>
        </r>
      </text>
    </comment>
    <comment ref="AP12" authorId="0" shapeId="0" xr:uid="{00000000-0006-0000-1100-000005000000}">
      <text>
        <r>
          <rPr>
            <b/>
            <sz val="9"/>
            <color indexed="81"/>
            <rFont val="Segoe UI"/>
            <family val="2"/>
          </rPr>
          <t>Braskem:</t>
        </r>
        <r>
          <rPr>
            <sz val="9"/>
            <color indexed="81"/>
            <rFont val="Segoe UI"/>
            <family val="2"/>
          </rPr>
          <t xml:space="preserve">
Insert exchange expectation for the period</t>
        </r>
      </text>
    </comment>
    <comment ref="AQ12" authorId="0" shapeId="0" xr:uid="{00000000-0006-0000-1100-000006000000}">
      <text>
        <r>
          <rPr>
            <b/>
            <sz val="9"/>
            <color indexed="81"/>
            <rFont val="Segoe UI"/>
            <family val="2"/>
          </rPr>
          <t>Braskem:</t>
        </r>
        <r>
          <rPr>
            <sz val="9"/>
            <color indexed="81"/>
            <rFont val="Segoe UI"/>
            <family val="2"/>
          </rPr>
          <t xml:space="preserve">
Insert exchange expectation for the period</t>
        </r>
      </text>
    </comment>
    <comment ref="AR12" authorId="0" shapeId="0" xr:uid="{00000000-0006-0000-1100-000007000000}">
      <text>
        <r>
          <rPr>
            <b/>
            <sz val="9"/>
            <color indexed="81"/>
            <rFont val="Segoe UI"/>
            <family val="2"/>
          </rPr>
          <t>Braskem:</t>
        </r>
        <r>
          <rPr>
            <sz val="9"/>
            <color indexed="81"/>
            <rFont val="Segoe UI"/>
            <family val="2"/>
          </rPr>
          <t xml:space="preserve">
Insert exchange expectation for the period</t>
        </r>
      </text>
    </comment>
    <comment ref="AS12" authorId="0" shapeId="0" xr:uid="{00000000-0006-0000-1100-000008000000}">
      <text>
        <r>
          <rPr>
            <b/>
            <sz val="9"/>
            <color indexed="81"/>
            <rFont val="Segoe UI"/>
            <family val="2"/>
          </rPr>
          <t>Braskem:</t>
        </r>
        <r>
          <rPr>
            <sz val="9"/>
            <color indexed="81"/>
            <rFont val="Segoe UI"/>
            <family val="2"/>
          </rPr>
          <t xml:space="preserve">
Insert exchange expectation for the period</t>
        </r>
      </text>
    </comment>
    <comment ref="AT12" authorId="0" shapeId="0" xr:uid="{00000000-0006-0000-1100-000009000000}">
      <text>
        <r>
          <rPr>
            <b/>
            <sz val="9"/>
            <color indexed="81"/>
            <rFont val="Segoe UI"/>
            <family val="2"/>
          </rPr>
          <t>Braskem:</t>
        </r>
        <r>
          <rPr>
            <sz val="9"/>
            <color indexed="81"/>
            <rFont val="Segoe UI"/>
            <family val="2"/>
          </rPr>
          <t xml:space="preserve">
Insert exchange expectation for the period</t>
        </r>
      </text>
    </comment>
    <comment ref="AU12" authorId="0" shapeId="0" xr:uid="{00000000-0006-0000-1100-00000A000000}">
      <text>
        <r>
          <rPr>
            <b/>
            <sz val="9"/>
            <color indexed="81"/>
            <rFont val="Segoe UI"/>
            <family val="2"/>
          </rPr>
          <t>Braskem:</t>
        </r>
        <r>
          <rPr>
            <sz val="9"/>
            <color indexed="81"/>
            <rFont val="Segoe UI"/>
            <family val="2"/>
          </rPr>
          <t xml:space="preserve">
Insert exchange expectation for the period</t>
        </r>
      </text>
    </comment>
    <comment ref="AV12" authorId="0" shapeId="0" xr:uid="{00000000-0006-0000-1100-00000B000000}">
      <text>
        <r>
          <rPr>
            <b/>
            <sz val="9"/>
            <color indexed="81"/>
            <rFont val="Segoe UI"/>
            <family val="2"/>
          </rPr>
          <t>Braskem:</t>
        </r>
        <r>
          <rPr>
            <sz val="9"/>
            <color indexed="81"/>
            <rFont val="Segoe UI"/>
            <family val="2"/>
          </rPr>
          <t xml:space="preserve">
Insert exchange expectation for the period</t>
        </r>
      </text>
    </comment>
    <comment ref="AW12" authorId="0" shapeId="0" xr:uid="{00000000-0006-0000-1100-00000C000000}">
      <text>
        <r>
          <rPr>
            <b/>
            <sz val="9"/>
            <color indexed="81"/>
            <rFont val="Segoe UI"/>
            <family val="2"/>
          </rPr>
          <t>Braskem:</t>
        </r>
        <r>
          <rPr>
            <sz val="9"/>
            <color indexed="81"/>
            <rFont val="Segoe UI"/>
            <family val="2"/>
          </rPr>
          <t xml:space="preserve">
Insert exchange expectation for the period</t>
        </r>
      </text>
    </comment>
    <comment ref="AX12" authorId="0" shapeId="0" xr:uid="{00000000-0006-0000-1100-00000D000000}">
      <text>
        <r>
          <rPr>
            <b/>
            <sz val="9"/>
            <color indexed="81"/>
            <rFont val="Segoe UI"/>
            <family val="2"/>
          </rPr>
          <t>Braskem:</t>
        </r>
        <r>
          <rPr>
            <sz val="9"/>
            <color indexed="81"/>
            <rFont val="Segoe UI"/>
            <family val="2"/>
          </rPr>
          <t xml:space="preserve">
Insert exchange expectation for the period</t>
        </r>
      </text>
    </comment>
    <comment ref="AY12" authorId="0" shapeId="0" xr:uid="{91655AB3-8B2C-4A77-969D-82C0600A6FB8}">
      <text>
        <r>
          <rPr>
            <b/>
            <sz val="9"/>
            <color indexed="81"/>
            <rFont val="Segoe UI"/>
            <family val="2"/>
          </rPr>
          <t>Braskem:</t>
        </r>
        <r>
          <rPr>
            <sz val="9"/>
            <color indexed="81"/>
            <rFont val="Segoe UI"/>
            <family val="2"/>
          </rPr>
          <t xml:space="preserve">
Insert exchange expectation for the period</t>
        </r>
      </text>
    </comment>
    <comment ref="AZ12" authorId="0" shapeId="0" xr:uid="{3F546538-D12B-482B-B77D-9430EA21BE06}">
      <text>
        <r>
          <rPr>
            <b/>
            <sz val="9"/>
            <color indexed="81"/>
            <rFont val="Segoe UI"/>
            <family val="2"/>
          </rPr>
          <t>Braskem:</t>
        </r>
        <r>
          <rPr>
            <sz val="9"/>
            <color indexed="81"/>
            <rFont val="Segoe UI"/>
            <family val="2"/>
          </rPr>
          <t xml:space="preserve">
Insert exchange expectation for the period</t>
        </r>
      </text>
    </comment>
    <comment ref="AM21" authorId="0" shapeId="0" xr:uid="{00000000-0006-0000-1100-00000F000000}">
      <text>
        <r>
          <rPr>
            <b/>
            <sz val="9"/>
            <color indexed="81"/>
            <rFont val="Segoe UI"/>
            <family val="2"/>
          </rPr>
          <t>Braskem:</t>
        </r>
        <r>
          <rPr>
            <sz val="9"/>
            <color indexed="81"/>
            <rFont val="Segoe UI"/>
            <family val="2"/>
          </rPr>
          <t xml:space="preserve">
Insert exchange expectation for the period</t>
        </r>
      </text>
    </comment>
    <comment ref="AN21" authorId="0" shapeId="0" xr:uid="{00000000-0006-0000-1100-000010000000}">
      <text>
        <r>
          <rPr>
            <b/>
            <sz val="9"/>
            <color indexed="81"/>
            <rFont val="Segoe UI"/>
            <family val="2"/>
          </rPr>
          <t>Braskem:</t>
        </r>
        <r>
          <rPr>
            <sz val="9"/>
            <color indexed="81"/>
            <rFont val="Segoe UI"/>
            <family val="2"/>
          </rPr>
          <t xml:space="preserve">
Insert exchange expectation for the period</t>
        </r>
      </text>
    </comment>
    <comment ref="AO21" authorId="0" shapeId="0" xr:uid="{00000000-0006-0000-1100-000011000000}">
      <text>
        <r>
          <rPr>
            <b/>
            <sz val="9"/>
            <color indexed="81"/>
            <rFont val="Segoe UI"/>
            <family val="2"/>
          </rPr>
          <t>Braskem:</t>
        </r>
        <r>
          <rPr>
            <sz val="9"/>
            <color indexed="81"/>
            <rFont val="Segoe UI"/>
            <family val="2"/>
          </rPr>
          <t xml:space="preserve">
Insert exchange expectation for the period</t>
        </r>
      </text>
    </comment>
    <comment ref="AP21" authorId="0" shapeId="0" xr:uid="{00000000-0006-0000-1100-000012000000}">
      <text>
        <r>
          <rPr>
            <b/>
            <sz val="9"/>
            <color indexed="81"/>
            <rFont val="Segoe UI"/>
            <family val="2"/>
          </rPr>
          <t>Braskem:</t>
        </r>
        <r>
          <rPr>
            <sz val="9"/>
            <color indexed="81"/>
            <rFont val="Segoe UI"/>
            <family val="2"/>
          </rPr>
          <t xml:space="preserve">
Insert exchange expectation for the period</t>
        </r>
      </text>
    </comment>
    <comment ref="AQ21" authorId="0" shapeId="0" xr:uid="{00000000-0006-0000-1100-000013000000}">
      <text>
        <r>
          <rPr>
            <b/>
            <sz val="9"/>
            <color indexed="81"/>
            <rFont val="Segoe UI"/>
            <family val="2"/>
          </rPr>
          <t>Braskem:</t>
        </r>
        <r>
          <rPr>
            <sz val="9"/>
            <color indexed="81"/>
            <rFont val="Segoe UI"/>
            <family val="2"/>
          </rPr>
          <t xml:space="preserve">
Insert exchange expectation for the period</t>
        </r>
      </text>
    </comment>
    <comment ref="AR21" authorId="0" shapeId="0" xr:uid="{00000000-0006-0000-1100-000014000000}">
      <text>
        <r>
          <rPr>
            <b/>
            <sz val="9"/>
            <color indexed="81"/>
            <rFont val="Segoe UI"/>
            <family val="2"/>
          </rPr>
          <t>Braskem:</t>
        </r>
        <r>
          <rPr>
            <sz val="9"/>
            <color indexed="81"/>
            <rFont val="Segoe UI"/>
            <family val="2"/>
          </rPr>
          <t xml:space="preserve">
Insert exchange expectation for the period</t>
        </r>
      </text>
    </comment>
    <comment ref="AS21" authorId="0" shapeId="0" xr:uid="{00000000-0006-0000-1100-000015000000}">
      <text>
        <r>
          <rPr>
            <b/>
            <sz val="9"/>
            <color indexed="81"/>
            <rFont val="Segoe UI"/>
            <family val="2"/>
          </rPr>
          <t>Braskem:</t>
        </r>
        <r>
          <rPr>
            <sz val="9"/>
            <color indexed="81"/>
            <rFont val="Segoe UI"/>
            <family val="2"/>
          </rPr>
          <t xml:space="preserve">
Insert exchange expectation for the period</t>
        </r>
      </text>
    </comment>
    <comment ref="AT21" authorId="0" shapeId="0" xr:uid="{00000000-0006-0000-1100-000016000000}">
      <text>
        <r>
          <rPr>
            <b/>
            <sz val="9"/>
            <color indexed="81"/>
            <rFont val="Segoe UI"/>
            <family val="2"/>
          </rPr>
          <t>Braskem:</t>
        </r>
        <r>
          <rPr>
            <sz val="9"/>
            <color indexed="81"/>
            <rFont val="Segoe UI"/>
            <family val="2"/>
          </rPr>
          <t xml:space="preserve">
Insert exchange expectation for the period</t>
        </r>
      </text>
    </comment>
    <comment ref="AU21" authorId="0" shapeId="0" xr:uid="{00000000-0006-0000-1100-000017000000}">
      <text>
        <r>
          <rPr>
            <b/>
            <sz val="9"/>
            <color indexed="81"/>
            <rFont val="Segoe UI"/>
            <family val="2"/>
          </rPr>
          <t>Braskem:</t>
        </r>
        <r>
          <rPr>
            <sz val="9"/>
            <color indexed="81"/>
            <rFont val="Segoe UI"/>
            <family val="2"/>
          </rPr>
          <t xml:space="preserve">
Insert exchange expectation for the period</t>
        </r>
      </text>
    </comment>
    <comment ref="AV21" authorId="0" shapeId="0" xr:uid="{00000000-0006-0000-1100-000018000000}">
      <text>
        <r>
          <rPr>
            <b/>
            <sz val="9"/>
            <color indexed="81"/>
            <rFont val="Segoe UI"/>
            <family val="2"/>
          </rPr>
          <t>Braskem:</t>
        </r>
        <r>
          <rPr>
            <sz val="9"/>
            <color indexed="81"/>
            <rFont val="Segoe UI"/>
            <family val="2"/>
          </rPr>
          <t xml:space="preserve">
Insert exchange expectation for the period</t>
        </r>
      </text>
    </comment>
    <comment ref="AW21" authorId="0" shapeId="0" xr:uid="{00000000-0006-0000-1100-000019000000}">
      <text>
        <r>
          <rPr>
            <b/>
            <sz val="9"/>
            <color indexed="81"/>
            <rFont val="Segoe UI"/>
            <family val="2"/>
          </rPr>
          <t>Braskem:</t>
        </r>
        <r>
          <rPr>
            <sz val="9"/>
            <color indexed="81"/>
            <rFont val="Segoe UI"/>
            <family val="2"/>
          </rPr>
          <t xml:space="preserve">
Insert exchange expectation for the period</t>
        </r>
      </text>
    </comment>
    <comment ref="AX21" authorId="0" shapeId="0" xr:uid="{00000000-0006-0000-1100-00001A000000}">
      <text>
        <r>
          <rPr>
            <b/>
            <sz val="9"/>
            <color indexed="81"/>
            <rFont val="Segoe UI"/>
            <family val="2"/>
          </rPr>
          <t>Braskem:</t>
        </r>
        <r>
          <rPr>
            <sz val="9"/>
            <color indexed="81"/>
            <rFont val="Segoe UI"/>
            <family val="2"/>
          </rPr>
          <t xml:space="preserve">
Insert exchange expectation for the period</t>
        </r>
      </text>
    </comment>
    <comment ref="AY21" authorId="0" shapeId="0" xr:uid="{E9B53E76-B2DE-47CD-A023-9F4A2E3E44F1}">
      <text>
        <r>
          <rPr>
            <b/>
            <sz val="9"/>
            <color indexed="81"/>
            <rFont val="Segoe UI"/>
            <family val="2"/>
          </rPr>
          <t>Braskem:</t>
        </r>
        <r>
          <rPr>
            <sz val="9"/>
            <color indexed="81"/>
            <rFont val="Segoe UI"/>
            <family val="2"/>
          </rPr>
          <t xml:space="preserve">
Insert exchange expectation for the period</t>
        </r>
      </text>
    </comment>
    <comment ref="AZ21" authorId="0" shapeId="0" xr:uid="{9C9F59D2-CF0A-4E15-AA5F-56C9134516A1}">
      <text>
        <r>
          <rPr>
            <b/>
            <sz val="9"/>
            <color indexed="81"/>
            <rFont val="Segoe UI"/>
            <family val="2"/>
          </rPr>
          <t>Braskem:</t>
        </r>
        <r>
          <rPr>
            <sz val="9"/>
            <color indexed="81"/>
            <rFont val="Segoe UI"/>
            <family val="2"/>
          </rPr>
          <t xml:space="preserve">
Insert exchange expectation for the period</t>
        </r>
      </text>
    </comment>
    <comment ref="AM25" authorId="0" shapeId="0" xr:uid="{00000000-0006-0000-1100-00001C000000}">
      <text>
        <r>
          <rPr>
            <b/>
            <sz val="9"/>
            <color indexed="81"/>
            <rFont val="Segoe UI"/>
            <family val="2"/>
          </rPr>
          <t>Braskem:</t>
        </r>
        <r>
          <rPr>
            <sz val="9"/>
            <color indexed="81"/>
            <rFont val="Segoe UI"/>
            <family val="2"/>
          </rPr>
          <t xml:space="preserve">
Insert exchange expectation for the period</t>
        </r>
      </text>
    </comment>
    <comment ref="AN25" authorId="0" shapeId="0" xr:uid="{00000000-0006-0000-1100-00001D000000}">
      <text>
        <r>
          <rPr>
            <b/>
            <sz val="9"/>
            <color indexed="81"/>
            <rFont val="Segoe UI"/>
            <family val="2"/>
          </rPr>
          <t>Braskem:</t>
        </r>
        <r>
          <rPr>
            <sz val="9"/>
            <color indexed="81"/>
            <rFont val="Segoe UI"/>
            <family val="2"/>
          </rPr>
          <t xml:space="preserve">
Insert exchange expectation for the period</t>
        </r>
      </text>
    </comment>
    <comment ref="AO25" authorId="0" shapeId="0" xr:uid="{00000000-0006-0000-1100-00001E000000}">
      <text>
        <r>
          <rPr>
            <b/>
            <sz val="9"/>
            <color indexed="81"/>
            <rFont val="Segoe UI"/>
            <family val="2"/>
          </rPr>
          <t>Braskem:</t>
        </r>
        <r>
          <rPr>
            <sz val="9"/>
            <color indexed="81"/>
            <rFont val="Segoe UI"/>
            <family val="2"/>
          </rPr>
          <t xml:space="preserve">
Insert exchange expectation for the period</t>
        </r>
      </text>
    </comment>
    <comment ref="AP25" authorId="0" shapeId="0" xr:uid="{00000000-0006-0000-1100-00001F000000}">
      <text>
        <r>
          <rPr>
            <b/>
            <sz val="9"/>
            <color indexed="81"/>
            <rFont val="Segoe UI"/>
            <family val="2"/>
          </rPr>
          <t>Braskem:</t>
        </r>
        <r>
          <rPr>
            <sz val="9"/>
            <color indexed="81"/>
            <rFont val="Segoe UI"/>
            <family val="2"/>
          </rPr>
          <t xml:space="preserve">
Insert exchange expectation for the period</t>
        </r>
      </text>
    </comment>
    <comment ref="AQ25" authorId="0" shapeId="0" xr:uid="{00000000-0006-0000-1100-000020000000}">
      <text>
        <r>
          <rPr>
            <b/>
            <sz val="9"/>
            <color indexed="81"/>
            <rFont val="Segoe UI"/>
            <family val="2"/>
          </rPr>
          <t>Braskem:</t>
        </r>
        <r>
          <rPr>
            <sz val="9"/>
            <color indexed="81"/>
            <rFont val="Segoe UI"/>
            <family val="2"/>
          </rPr>
          <t xml:space="preserve">
Insert exchange expectation for the period</t>
        </r>
      </text>
    </comment>
    <comment ref="AR25" authorId="0" shapeId="0" xr:uid="{00000000-0006-0000-1100-000021000000}">
      <text>
        <r>
          <rPr>
            <b/>
            <sz val="9"/>
            <color indexed="81"/>
            <rFont val="Segoe UI"/>
            <family val="2"/>
          </rPr>
          <t>Braskem:</t>
        </r>
        <r>
          <rPr>
            <sz val="9"/>
            <color indexed="81"/>
            <rFont val="Segoe UI"/>
            <family val="2"/>
          </rPr>
          <t xml:space="preserve">
Insert exchange expectation for the period</t>
        </r>
      </text>
    </comment>
    <comment ref="AS25" authorId="0" shapeId="0" xr:uid="{00000000-0006-0000-1100-000022000000}">
      <text>
        <r>
          <rPr>
            <b/>
            <sz val="9"/>
            <color indexed="81"/>
            <rFont val="Segoe UI"/>
            <family val="2"/>
          </rPr>
          <t>Braskem:</t>
        </r>
        <r>
          <rPr>
            <sz val="9"/>
            <color indexed="81"/>
            <rFont val="Segoe UI"/>
            <family val="2"/>
          </rPr>
          <t xml:space="preserve">
Insert exchange expectation for the period</t>
        </r>
      </text>
    </comment>
    <comment ref="AT25" authorId="0" shapeId="0" xr:uid="{00000000-0006-0000-1100-000023000000}">
      <text>
        <r>
          <rPr>
            <b/>
            <sz val="9"/>
            <color indexed="81"/>
            <rFont val="Segoe UI"/>
            <family val="2"/>
          </rPr>
          <t>Braskem:</t>
        </r>
        <r>
          <rPr>
            <sz val="9"/>
            <color indexed="81"/>
            <rFont val="Segoe UI"/>
            <family val="2"/>
          </rPr>
          <t xml:space="preserve">
Insert exchange expectation for the period</t>
        </r>
      </text>
    </comment>
    <comment ref="AU25" authorId="0" shapeId="0" xr:uid="{00000000-0006-0000-1100-000024000000}">
      <text>
        <r>
          <rPr>
            <b/>
            <sz val="9"/>
            <color indexed="81"/>
            <rFont val="Segoe UI"/>
            <family val="2"/>
          </rPr>
          <t>Braskem:</t>
        </r>
        <r>
          <rPr>
            <sz val="9"/>
            <color indexed="81"/>
            <rFont val="Segoe UI"/>
            <family val="2"/>
          </rPr>
          <t xml:space="preserve">
Insert exchange expectation for the period</t>
        </r>
      </text>
    </comment>
    <comment ref="AV25" authorId="0" shapeId="0" xr:uid="{00000000-0006-0000-1100-000025000000}">
      <text>
        <r>
          <rPr>
            <b/>
            <sz val="9"/>
            <color indexed="81"/>
            <rFont val="Segoe UI"/>
            <family val="2"/>
          </rPr>
          <t>Braskem:</t>
        </r>
        <r>
          <rPr>
            <sz val="9"/>
            <color indexed="81"/>
            <rFont val="Segoe UI"/>
            <family val="2"/>
          </rPr>
          <t xml:space="preserve">
Insert exchange expectation for the period</t>
        </r>
      </text>
    </comment>
    <comment ref="AW25" authorId="0" shapeId="0" xr:uid="{00000000-0006-0000-1100-000026000000}">
      <text>
        <r>
          <rPr>
            <b/>
            <sz val="9"/>
            <color indexed="81"/>
            <rFont val="Segoe UI"/>
            <family val="2"/>
          </rPr>
          <t>Braskem:</t>
        </r>
        <r>
          <rPr>
            <sz val="9"/>
            <color indexed="81"/>
            <rFont val="Segoe UI"/>
            <family val="2"/>
          </rPr>
          <t xml:space="preserve">
Insert exchange expectation for the period</t>
        </r>
      </text>
    </comment>
    <comment ref="AX25" authorId="0" shapeId="0" xr:uid="{00000000-0006-0000-1100-000027000000}">
      <text>
        <r>
          <rPr>
            <b/>
            <sz val="9"/>
            <color indexed="81"/>
            <rFont val="Segoe UI"/>
            <family val="2"/>
          </rPr>
          <t>Braskem:</t>
        </r>
        <r>
          <rPr>
            <sz val="9"/>
            <color indexed="81"/>
            <rFont val="Segoe UI"/>
            <family val="2"/>
          </rPr>
          <t xml:space="preserve">
Insert exchange expectation for the period</t>
        </r>
      </text>
    </comment>
    <comment ref="AY25" authorId="0" shapeId="0" xr:uid="{D2593FDF-F32E-46A4-890C-E7B347C56535}">
      <text>
        <r>
          <rPr>
            <b/>
            <sz val="9"/>
            <color indexed="81"/>
            <rFont val="Segoe UI"/>
            <family val="2"/>
          </rPr>
          <t>Braskem:</t>
        </r>
        <r>
          <rPr>
            <sz val="9"/>
            <color indexed="81"/>
            <rFont val="Segoe UI"/>
            <family val="2"/>
          </rPr>
          <t xml:space="preserve">
Insert exchange expectation for the period</t>
        </r>
      </text>
    </comment>
    <comment ref="AZ25" authorId="0" shapeId="0" xr:uid="{084F3954-DA4A-434D-ACDD-9E4B8728883A}">
      <text>
        <r>
          <rPr>
            <b/>
            <sz val="9"/>
            <color indexed="81"/>
            <rFont val="Segoe UI"/>
            <family val="2"/>
          </rPr>
          <t>Braskem:</t>
        </r>
        <r>
          <rPr>
            <sz val="9"/>
            <color indexed="81"/>
            <rFont val="Segoe UI"/>
            <family val="2"/>
          </rPr>
          <t xml:space="preserve">
Insert exchange expectation for the period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<sst xmlns="http://schemas.openxmlformats.org/spreadsheetml/2006/main" count="2354" uniqueCount="819">
  <si>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</si>
  <si>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</si>
  <si>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</si>
  <si>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</si>
  <si>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</si>
  <si>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</si>
  <si>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</si>
  <si>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</si>
  <si>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</si>
  <si>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</si>
  <si>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</si>
  <si>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</si>
  <si>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</si>
  <si>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</si>
  <si>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</si>
  <si>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</si>
  <si>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</si>
  <si>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</si>
  <si>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</si>
  <si>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Texas (Seadriftt, ex-Dow)</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</si>
  <si>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</si>
  <si>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</si>
  <si>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</si>
  <si>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</si>
  <si>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</si>
  <si>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</si>
  <si>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</si>
  <si>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</si>
  <si>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</si>
  <si>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</si>
  <si>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</si>
  <si>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</si>
  <si>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</si>
  <si>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</si>
  <si>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</si>
  <si>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</si>
  <si>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</si>
  <si>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</si>
  <si>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</si>
  <si>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</si>
  <si>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</si>
  <si>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</si>
  <si>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</si>
  <si>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</si>
  <si>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</si>
  <si>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</si>
  <si>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</si>
  <si>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</si>
  <si>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</si>
  <si>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</si>
  <si>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</si>
  <si>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</si>
  <si>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</si>
  <si>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</si>
  <si>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</si>
  <si>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</si>
  <si>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</si>
  <si>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</si>
  <si>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</si>
  <si>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</si>
  <si>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</si>
  <si>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</si>
  <si>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</si>
  <si>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</si>
  <si>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</si>
  <si>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</si>
  <si>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</si>
  <si>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</si>
  <si>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</si>
  <si>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</si>
  <si>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</si>
  <si>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</si>
  <si>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</si>
  <si>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</si>
  <si>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</si>
  <si>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</si>
  <si>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</si>
  <si>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</si>
  <si>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</si>
  <si>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</si>
  <si>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</si>
  <si>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</si>
  <si>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</si>
  <si>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</si>
  <si>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</si>
  <si>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</si>
  <si>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</si>
  <si>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</si>
  <si>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</si>
  <si>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</si>
  <si>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</si>
  <si>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</si>
  <si>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</si>
  <si>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</si>
  <si>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</si>
  <si>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</si>
  <si>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</si>
  <si>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</si>
  <si>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Texas (OC / Freeport, ex-Dow)</t>
  </si>
  <si>
    <t>Cetrel</t>
  </si>
  <si>
    <t>-</t>
  </si>
  <si>
    <t>Δ</t>
  </si>
  <si>
    <t>Real</t>
  </si>
  <si>
    <t>Real vs Cons</t>
  </si>
  <si>
    <t/>
  </si>
  <si>
    <t xml:space="preserve">Braskem Idesa </t>
  </si>
  <si>
    <t>Avgr. FX</t>
  </si>
  <si>
    <t>Primeira Geração</t>
  </si>
  <si>
    <t>Propeno</t>
  </si>
  <si>
    <t>Isopreno</t>
  </si>
  <si>
    <t>Total - Químicos</t>
  </si>
  <si>
    <t>Taxa de utilização</t>
  </si>
  <si>
    <t xml:space="preserve">   PVC</t>
  </si>
  <si>
    <t>Outros</t>
  </si>
  <si>
    <t>Project finance</t>
  </si>
  <si>
    <t>Nacional</t>
  </si>
  <si>
    <t>Para produzir 1 ton de PP consome-se 1 ton de propeno</t>
  </si>
  <si>
    <t>Etano</t>
  </si>
  <si>
    <t>Brasil</t>
  </si>
  <si>
    <t xml:space="preserve">PP </t>
  </si>
  <si>
    <t>*Outros Químicos: Ortoxileno, Xileno Misto, Buteno 1, ETBE, Isopreno, Isobuteno, Alquilbenzenos, GLP, Óleo Combustível, Resíduo Aromático, Reninas de Petróleo, Noneno/Tetrâmero</t>
  </si>
  <si>
    <t>Check com tabelas release</t>
  </si>
  <si>
    <t xml:space="preserve">Yield/ton </t>
  </si>
  <si>
    <t>No México, todo o eteno produzido é utilizado para produzir PE</t>
  </si>
  <si>
    <t>Gasoline, Unleaded Regular RBOB, 83.7 (R+M)*2 Octane Spot, Average North America US$ per Metric Ton (converted) FOB US Gulf Coast Pipeline</t>
  </si>
  <si>
    <t>FSNNM0 Index</t>
  </si>
  <si>
    <t>Para produzir 1 ton de PE consome-se 1,26 ton de etano</t>
  </si>
  <si>
    <t>MOIGC87P Index</t>
  </si>
  <si>
    <t>Outras Receitas</t>
  </si>
  <si>
    <t>Outras Despesas</t>
  </si>
  <si>
    <t>Polyethylene (PE) - Low Density - Spot/Export GP, Film - North America - US$ per Metric Ton (converted) - FAS USGC (25 kg bags)</t>
  </si>
  <si>
    <t>5. Receita</t>
  </si>
  <si>
    <t>(R$ million)</t>
  </si>
  <si>
    <t>INTEGRATED BUSINESS MODEL</t>
  </si>
  <si>
    <t>COST</t>
  </si>
  <si>
    <t>REVENUE</t>
  </si>
  <si>
    <t>Naphtha</t>
  </si>
  <si>
    <t>Salt / Brine</t>
  </si>
  <si>
    <t xml:space="preserve">Caustic soda </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</si>
  <si>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</si>
  <si>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</si>
  <si>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</si>
  <si>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</si>
  <si>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</si>
  <si>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</si>
  <si>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</si>
  <si>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</si>
  <si>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</si>
  <si>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</si>
  <si>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</si>
  <si>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</si>
  <si>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</si>
  <si>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</si>
  <si>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</si>
  <si>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</si>
  <si>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Capacity (Kt)</t>
  </si>
  <si>
    <t>Ethylene (naphtha based with 15% gas-flexible)</t>
  </si>
  <si>
    <t>Butadiene</t>
  </si>
  <si>
    <t>Benzene</t>
  </si>
  <si>
    <t>Toluene</t>
  </si>
  <si>
    <t>Paraxylene</t>
  </si>
  <si>
    <t>Gasoline</t>
  </si>
  <si>
    <t>Other chemicals*</t>
  </si>
  <si>
    <t>Ethylene  (naphtha based)</t>
  </si>
  <si>
    <t>Green Ethylene</t>
  </si>
  <si>
    <t>Ethylene   (gas based)</t>
  </si>
  <si>
    <t>Fuel</t>
  </si>
  <si>
    <t>Ethylene  (130 kton gas based and 570 kton naphtha based)</t>
  </si>
  <si>
    <t>Cumene</t>
  </si>
  <si>
    <t>Ethylene  (gas based)</t>
  </si>
  <si>
    <t>Ethylene</t>
  </si>
  <si>
    <t>Ethylene - naphtha based</t>
  </si>
  <si>
    <t>Ethylene - gas based</t>
  </si>
  <si>
    <t>HDPE/LLDPE</t>
  </si>
  <si>
    <t>HDPE/UHMW</t>
  </si>
  <si>
    <t>LDPE</t>
  </si>
  <si>
    <t>Caustic Soda</t>
  </si>
  <si>
    <t>Chlorine</t>
  </si>
  <si>
    <t>HDPE/LLDPE (includes 200kt of Green Polyethylene)</t>
  </si>
  <si>
    <t>HDPE/LDPE/MDPE</t>
  </si>
  <si>
    <t>PP (350 kton refinery propylene based*)</t>
  </si>
  <si>
    <t>HDPE</t>
  </si>
  <si>
    <t>PP  (100 kton refinery propylene based*)</t>
  </si>
  <si>
    <t>United States</t>
  </si>
  <si>
    <t>Germany</t>
  </si>
  <si>
    <t>HDPE  (gas based) (2 unidades)</t>
  </si>
  <si>
    <t>LDPE  (gas based)</t>
  </si>
  <si>
    <t>2nd Generation - Total</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</si>
  <si>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</si>
  <si>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</si>
  <si>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</si>
  <si>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</si>
  <si>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</si>
  <si>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</si>
  <si>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</si>
  <si>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</si>
  <si>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</si>
  <si>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</si>
  <si>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</si>
  <si>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</si>
  <si>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</si>
  <si>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</si>
  <si>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</si>
  <si>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</si>
  <si>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</si>
  <si>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</si>
  <si>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</si>
  <si>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</si>
  <si>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</si>
  <si>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</si>
  <si>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</si>
  <si>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</si>
  <si>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</si>
  <si>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</si>
  <si>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</si>
  <si>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</si>
  <si>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</si>
  <si>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</si>
  <si>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</si>
  <si>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</si>
  <si>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</si>
  <si>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</si>
  <si>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</si>
  <si>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</si>
  <si>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</si>
  <si>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</si>
  <si>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</si>
  <si>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</si>
  <si>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</si>
  <si>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</si>
  <si>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</si>
  <si>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</si>
  <si>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</si>
  <si>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</si>
  <si>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</si>
  <si>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</si>
  <si>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</si>
  <si>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</si>
  <si>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</si>
  <si>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</si>
  <si>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</si>
  <si>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</si>
  <si>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PP EUR</t>
  </si>
  <si>
    <t>Cracker utilization rate</t>
  </si>
  <si>
    <t>*Does not considers the hibernated PP plant in Bahia</t>
  </si>
  <si>
    <t>4. Sales Volume</t>
  </si>
  <si>
    <t>Other chemicals</t>
  </si>
  <si>
    <t>Isoprene</t>
  </si>
  <si>
    <t>USA &amp; Europe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</si>
  <si>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</si>
  <si>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</si>
  <si>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</si>
  <si>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</si>
  <si>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</si>
  <si>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</si>
  <si>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</si>
  <si>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</si>
  <si>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</si>
  <si>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</si>
  <si>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</si>
  <si>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</si>
  <si>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</si>
  <si>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</si>
  <si>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</si>
  <si>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</si>
  <si>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</si>
  <si>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</si>
  <si>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</si>
  <si>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</si>
  <si>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</si>
  <si>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</si>
  <si>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</si>
  <si>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</si>
  <si>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</si>
  <si>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</si>
  <si>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</si>
  <si>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</si>
  <si>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</si>
  <si>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</si>
  <si>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</si>
  <si>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</si>
  <si>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</si>
  <si>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</si>
  <si>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</si>
  <si>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</si>
  <si>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</si>
  <si>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</si>
  <si>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</si>
  <si>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</si>
  <si>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</si>
  <si>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</si>
  <si>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</si>
  <si>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</si>
  <si>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Dec-14</t>
  </si>
  <si>
    <t>Dec-15</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</si>
  <si>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</si>
  <si>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</si>
  <si>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</si>
  <si>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</si>
  <si>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</si>
  <si>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</si>
  <si>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</si>
  <si>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</si>
  <si>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</si>
  <si>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</si>
  <si>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</si>
  <si>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</si>
  <si>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</si>
  <si>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</si>
  <si>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</si>
  <si>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</si>
  <si>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</si>
  <si>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</si>
  <si>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</si>
  <si>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</si>
  <si>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</si>
  <si>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</si>
  <si>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</si>
  <si>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</si>
  <si>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</si>
  <si>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</si>
  <si>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</si>
  <si>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</si>
  <si>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</si>
  <si>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</si>
  <si>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</si>
  <si>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</si>
  <si>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</si>
  <si>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</si>
  <si>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</si>
  <si>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</si>
  <si>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</si>
  <si>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</si>
  <si>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</si>
  <si>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</si>
  <si>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</si>
  <si>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</si>
  <si>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</si>
  <si>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</si>
  <si>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</si>
  <si>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</si>
  <si>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</si>
  <si>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</si>
  <si>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</si>
  <si>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</si>
  <si>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</si>
  <si>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</si>
  <si>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</si>
  <si>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</si>
  <si>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</si>
  <si>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</si>
  <si>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</si>
  <si>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</si>
  <si>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</si>
  <si>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</si>
  <si>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</si>
  <si>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</si>
  <si>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</si>
  <si>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</si>
  <si>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</si>
  <si>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</si>
  <si>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</si>
  <si>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</si>
  <si>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</si>
  <si>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</si>
  <si>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</si>
  <si>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</si>
  <si>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</si>
  <si>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Provision for loss and down long assets</t>
  </si>
  <si>
    <t>(Loss) reversals for impairment of trade accounts receivable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</si>
  <si>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</si>
  <si>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</si>
  <si>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</si>
  <si>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</si>
  <si>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</si>
  <si>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</si>
  <si>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</si>
  <si>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</si>
  <si>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</si>
  <si>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</si>
  <si>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</si>
  <si>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</si>
  <si>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</si>
  <si>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</si>
  <si>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</si>
  <si>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</si>
  <si>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</si>
  <si>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</si>
  <si>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</si>
  <si>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</si>
  <si>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</si>
  <si>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</si>
  <si>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</si>
  <si>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</si>
  <si>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</si>
  <si>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</si>
  <si>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</si>
  <si>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</si>
  <si>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</si>
  <si>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</si>
  <si>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</si>
  <si>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</si>
  <si>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</si>
  <si>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</si>
  <si>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</si>
  <si>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</si>
  <si>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</si>
  <si>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</si>
  <si>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Project Finance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</si>
  <si>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</si>
  <si>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</si>
  <si>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</si>
  <si>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</si>
  <si>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</si>
  <si>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</si>
  <si>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</si>
  <si>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</si>
  <si>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</si>
  <si>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</si>
  <si>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</si>
  <si>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</si>
  <si>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</si>
  <si>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</si>
  <si>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</si>
  <si>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</si>
  <si>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</si>
  <si>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LRC</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</si>
  <si>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</si>
  <si>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</si>
  <si>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</si>
  <si>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</si>
  <si>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</si>
  <si>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</si>
  <si>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</si>
  <si>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</si>
  <si>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</si>
  <si>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</si>
  <si>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Debt</t>
  </si>
  <si>
    <t>Consolidated Gross Debt</t>
  </si>
  <si>
    <t>in R$</t>
  </si>
  <si>
    <t>in US$</t>
  </si>
  <si>
    <t>(-) Debt - Braskem Idesa</t>
  </si>
  <si>
    <t>(=) Gross Debt (Ex-Braskem Idesa)</t>
  </si>
  <si>
    <t>US$ million</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</si>
  <si>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</si>
  <si>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</si>
  <si>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</si>
  <si>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</si>
  <si>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</si>
  <si>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</si>
  <si>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</si>
  <si>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</si>
  <si>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</si>
  <si>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</si>
  <si>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</si>
  <si>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</si>
  <si>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</si>
  <si>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</si>
  <si>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</si>
  <si>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</si>
  <si>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</si>
  <si>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</si>
  <si>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</si>
  <si>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</si>
  <si>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</si>
  <si>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</si>
  <si>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</si>
  <si>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</si>
  <si>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</si>
  <si>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</si>
  <si>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</si>
  <si>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</si>
  <si>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</si>
  <si>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</si>
  <si>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</si>
  <si>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</si>
  <si>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Production of 1 ton of PVC consumes 1,44 ton of naphtha </t>
  </si>
  <si>
    <t xml:space="preserve">Naphtha </t>
  </si>
  <si>
    <t>Integrated business model</t>
  </si>
  <si>
    <t>Production of 1 ton of PVC consumes 0,69 ton of naphtha</t>
  </si>
  <si>
    <t xml:space="preserve">Temporary business model </t>
  </si>
  <si>
    <t>Production of 1 ton of PVC consumes 0,832 ton of EDC</t>
  </si>
  <si>
    <t>2. USA &amp; Europe</t>
  </si>
  <si>
    <t>3. Mexico</t>
  </si>
  <si>
    <t>1.1. Feedstocks</t>
  </si>
  <si>
    <t>Reference</t>
  </si>
  <si>
    <t>IHS 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</si>
  <si>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</si>
  <si>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</si>
  <si>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</si>
  <si>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</si>
  <si>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</si>
  <si>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</si>
  <si>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</si>
  <si>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</si>
  <si>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</si>
  <si>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</si>
  <si>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</si>
  <si>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</si>
  <si>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</si>
  <si>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</si>
  <si>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</si>
  <si>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</si>
  <si>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</si>
  <si>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</si>
  <si>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</si>
  <si>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</si>
  <si>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</si>
  <si>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</si>
  <si>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</si>
  <si>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</si>
  <si>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</si>
  <si>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</si>
  <si>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</si>
  <si>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</si>
  <si>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</si>
  <si>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</si>
  <si>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</si>
  <si>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</si>
  <si>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</si>
  <si>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</si>
  <si>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</si>
  <si>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</si>
  <si>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</si>
  <si>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</si>
  <si>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</si>
  <si>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</si>
  <si>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Main Chemicals* (kton)</t>
  </si>
  <si>
    <t>Sales Volume - PE+PP+PVC (kton)</t>
  </si>
  <si>
    <t>Brazil (kton)</t>
  </si>
  <si>
    <t>Exports (kton)</t>
  </si>
  <si>
    <t>* Ethylene, Propylene, Cumene, Butadiene and BTX</t>
  </si>
  <si>
    <t>USA&amp;EUROPE (US$ million)</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</si>
  <si>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</si>
  <si>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</si>
  <si>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</si>
  <si>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</si>
  <si>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</si>
  <si>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</si>
  <si>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</si>
  <si>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</si>
  <si>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</si>
  <si>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</si>
  <si>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</si>
  <si>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</si>
  <si>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</si>
  <si>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</si>
  <si>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</si>
  <si>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</si>
  <si>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</si>
  <si>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</si>
  <si>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</si>
  <si>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</si>
  <si>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</si>
  <si>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</si>
  <si>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</si>
  <si>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</si>
  <si>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</si>
  <si>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</si>
  <si>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</si>
  <si>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</si>
  <si>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</si>
  <si>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</si>
  <si>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</si>
  <si>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</si>
  <si>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</si>
  <si>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</si>
  <si>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</si>
  <si>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</si>
  <si>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</si>
  <si>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</si>
  <si>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</si>
  <si>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</si>
  <si>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</si>
  <si>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</si>
  <si>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</si>
  <si>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</si>
  <si>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</si>
  <si>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Basic Operating Result</t>
  </si>
  <si>
    <t>Operational Margin</t>
  </si>
  <si>
    <t>Recurring Operating Result Statement (R$ million)</t>
  </si>
  <si>
    <t>Recurring Operating Result</t>
  </si>
  <si>
    <t>Net Revenue and Recurring Operating Result in US$ million</t>
  </si>
  <si>
    <t>Recurring Operating Result (LTM)</t>
  </si>
  <si>
    <t>Goodwill on acquisition of subsidiary under common control</t>
  </si>
  <si>
    <t>Provision (Reversal) for Alagoas</t>
  </si>
  <si>
    <t>Mar-21</t>
  </si>
  <si>
    <t>(+) Financing Derivatives</t>
  </si>
  <si>
    <t>Cash and Cash Equivalents Consolidated</t>
  </si>
  <si>
    <t>(-) Cash and Cash Equivalents - Braskem Idesa</t>
  </si>
  <si>
    <t>(-) Exclusive Cash to Alagoas</t>
  </si>
  <si>
    <t>(-) Cash and Cash Equivalents (Ex-Braskem Idesa and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</si>
  <si>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</si>
  <si>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</si>
  <si>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</si>
  <si>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</si>
  <si>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</si>
  <si>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</si>
  <si>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</si>
  <si>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</si>
  <si>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</si>
  <si>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</si>
  <si>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</si>
  <si>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</si>
  <si>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</si>
  <si>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</si>
  <si>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</si>
  <si>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</si>
  <si>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</si>
  <si>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</si>
  <si>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Vigeo Eiris ESG Rating</t>
  </si>
  <si>
    <t>Sustainalytics Score</t>
  </si>
  <si>
    <t>ISS Quality Score</t>
  </si>
  <si>
    <t>CAPEX</t>
  </si>
  <si>
    <t>Diversidade (GRI 405-1)</t>
  </si>
  <si>
    <t>Health &amp; Safety</t>
  </si>
  <si>
    <t>Workplace Safety (GRI 403-09, SASB RT-CH-320A.1)</t>
  </si>
  <si>
    <t>Number of hours worked</t>
  </si>
  <si>
    <t>Team Members</t>
  </si>
  <si>
    <t>Third Parties</t>
  </si>
  <si>
    <t>Team Members (GRI 102-8)</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</si>
  <si>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</si>
  <si>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</si>
  <si>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</si>
  <si>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</si>
  <si>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</si>
  <si>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</si>
  <si>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</si>
  <si>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</si>
  <si>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</si>
  <si>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</si>
  <si>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</si>
  <si>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</si>
  <si>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</si>
  <si>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</si>
  <si>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</si>
  <si>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</si>
  <si>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</si>
  <si>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</si>
  <si>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</si>
  <si>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</si>
  <si>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</si>
  <si>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</si>
  <si>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</si>
  <si>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</si>
  <si>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</si>
  <si>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</si>
  <si>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</si>
  <si>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</si>
  <si>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</si>
  <si>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</si>
  <si>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Environmental Expenditure - R$ MM (CSA 2.2.3)</t>
  </si>
  <si>
    <t>OPEX</t>
  </si>
  <si>
    <t>Avoided Costs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</si>
  <si>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</si>
  <si>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</si>
  <si>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</si>
  <si>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</si>
  <si>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</si>
  <si>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</si>
  <si>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</si>
  <si>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</si>
  <si>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</si>
  <si>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</si>
  <si>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</si>
  <si>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</si>
  <si>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</si>
  <si>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</si>
  <si>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</si>
  <si>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</si>
  <si>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</si>
  <si>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</si>
  <si>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</si>
  <si>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</si>
  <si>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</si>
  <si>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</si>
  <si>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</si>
  <si>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</si>
  <si>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</si>
  <si>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</si>
  <si>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</si>
  <si>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</si>
  <si>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</si>
  <si>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</si>
  <si>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</si>
  <si>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</si>
  <si>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</si>
  <si>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</si>
  <si>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Fuels (k GJ)</t>
  </si>
  <si>
    <t>NOx (k ton)</t>
  </si>
  <si>
    <t>SOx (k ton)</t>
  </si>
  <si>
    <t>Energy Consumption (kGJ)</t>
  </si>
  <si>
    <t>Fuel Oil</t>
  </si>
  <si>
    <t>LPG</t>
  </si>
  <si>
    <t>Residual gas</t>
  </si>
  <si>
    <t>Other Fuels</t>
  </si>
  <si>
    <t>Renewable Fuels</t>
  </si>
  <si>
    <t>Non-Renewable Fuels</t>
  </si>
  <si>
    <t>Hydrogen</t>
  </si>
  <si>
    <t>Acquired Energy (k GJ)</t>
  </si>
  <si>
    <t>Renewable Electricity</t>
  </si>
  <si>
    <t>Non-renewable Electricity</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</si>
  <si>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</si>
  <si>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</si>
  <si>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</si>
  <si>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</si>
  <si>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</si>
  <si>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</si>
  <si>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</si>
  <si>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</si>
  <si>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</si>
  <si>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</si>
  <si>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</si>
  <si>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</si>
  <si>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Reuse (reutilization)</t>
  </si>
  <si>
    <t>Recovery (energy included)</t>
  </si>
  <si>
    <t>Temporary internal storage</t>
  </si>
  <si>
    <t>Off site</t>
  </si>
  <si>
    <t>Composting</t>
  </si>
  <si>
    <t>Effluents (GRI 303-4)</t>
  </si>
  <si>
    <t>Water/effluent disposal, by source(k m3)</t>
  </si>
  <si>
    <t>Sea water</t>
  </si>
  <si>
    <t>Third party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</si>
  <si>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</si>
  <si>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</si>
  <si>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</si>
  <si>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</si>
  <si>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</si>
  <si>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</si>
  <si>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</si>
  <si>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</si>
  <si>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</si>
  <si>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</si>
  <si>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</si>
  <si>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</si>
  <si>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</si>
  <si>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</si>
  <si>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Third parties</t>
  </si>
  <si>
    <t>Participation in total Team Members (%)</t>
  </si>
  <si>
    <t>Men</t>
  </si>
  <si>
    <t>Women</t>
  </si>
  <si>
    <t>Women in leadership</t>
  </si>
  <si>
    <t>Black</t>
  </si>
  <si>
    <t>Blacks in leadership</t>
  </si>
  <si>
    <t>Breakdown of Women in leadership (% of total team members)</t>
  </si>
  <si>
    <t>Coordinators</t>
  </si>
  <si>
    <t>Managers</t>
  </si>
  <si>
    <t>Directors</t>
  </si>
  <si>
    <t>Officers</t>
  </si>
  <si>
    <t>CEO</t>
  </si>
  <si>
    <t>Team Members, by position and gender</t>
  </si>
  <si>
    <t>Operational/technical</t>
  </si>
  <si>
    <t>Administrative</t>
  </si>
  <si>
    <t>Leaderships</t>
  </si>
  <si>
    <t>Black team members, by position and gender</t>
  </si>
  <si>
    <t>Board of Director Composition</t>
  </si>
  <si>
    <t>Communities</t>
  </si>
  <si>
    <t>Scoial Investments (ISP) and Donations</t>
  </si>
  <si>
    <t xml:space="preserve">Number of people benefited </t>
  </si>
  <si>
    <t>Amount Donated (R$)</t>
  </si>
  <si>
    <t>Amount invested in ISP (R$)</t>
  </si>
  <si>
    <t>Sutainable Innovation</t>
  </si>
  <si>
    <t xml:space="preserve">Sustainability Index </t>
  </si>
  <si>
    <t>Sep-21</t>
  </si>
  <si>
    <t>Consolidated</t>
  </si>
  <si>
    <t>US and Europe</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</si>
  <si>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</si>
  <si>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</si>
  <si>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</si>
  <si>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</si>
  <si>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</si>
  <si>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</si>
  <si>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</si>
  <si>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</si>
  <si>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12. Consolidated Result</t>
  </si>
  <si>
    <t>13. Consolidated Result (US$)</t>
  </si>
  <si>
    <t>14. Results by Segment</t>
  </si>
  <si>
    <t>15. Results by Segment (US$)</t>
  </si>
  <si>
    <t>16. COGS</t>
  </si>
  <si>
    <t>17. Debt</t>
  </si>
  <si>
    <t>18. Hedge Accounting</t>
  </si>
  <si>
    <t xml:space="preserve">19. Yield - Braskem </t>
  </si>
  <si>
    <t>20. ESG</t>
  </si>
  <si>
    <t>21. Price References</t>
  </si>
  <si>
    <t>22. CAPEX</t>
  </si>
  <si>
    <t>23. Consensus</t>
  </si>
  <si>
    <t xml:space="preserve">14. Results by Segment </t>
  </si>
  <si>
    <t>19. Yield</t>
  </si>
  <si>
    <t>(=) Adjusted Net Debt</t>
  </si>
  <si>
    <t>Adjusted Net Debt /Recurring Operating Result (LTM)</t>
  </si>
  <si>
    <t>(=) Adjusted Net Debt with 50% of hybrid bond</t>
  </si>
  <si>
    <t>Adjusted Net Debt / Recurring Operating Result (LTM) with hybrid bond</t>
  </si>
  <si>
    <t>Alagoas Geological event</t>
  </si>
  <si>
    <t xml:space="preserve"> </t>
  </si>
  <si>
    <t>4Q22</t>
  </si>
  <si>
    <t>1Q22</t>
  </si>
  <si>
    <t>2Q22</t>
  </si>
  <si>
    <t>3Q22</t>
  </si>
  <si>
    <t>Adjusted Recurring Operating Result**</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</si>
  <si>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</si>
  <si>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</si>
  <si>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</si>
  <si>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Stable</t>
  </si>
  <si>
    <t>12/21/2021</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</si>
  <si>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December 31, 2021, and the Company does not undertake any obligation to update them in light of new information or future developments. </t>
  </si>
  <si>
    <t>(-) Cash to Injunction of ICMS Benefit</t>
  </si>
  <si>
    <t>B</t>
  </si>
  <si>
    <t>C</t>
  </si>
  <si>
    <t>TBI</t>
  </si>
  <si>
    <t>BB</t>
  </si>
  <si>
    <t>NA</t>
  </si>
  <si>
    <t>Accounts Payable Related Companies</t>
  </si>
  <si>
    <t>Fitch</t>
  </si>
  <si>
    <t>BBB-</t>
  </si>
  <si>
    <t>S&amp;P</t>
  </si>
  <si>
    <t>Moody's</t>
  </si>
  <si>
    <t>Ba1</t>
  </si>
  <si>
    <t>AAA(bra)</t>
  </si>
  <si>
    <t>brAAA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</si>
</sst>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64" formatCode="_(* #,##0.00_);_(* \(#,##0.00\);_(* &quot;-&quot;??_);_(@_)"/>
    <numFmt numFmtId="165" formatCode="_(* #,##0_);_(* \(#,##0\);_(* &quot;-&quot;??_);_(@_)"/>
    <numFmt numFmtId="166" formatCode="0.0%"/>
    <numFmt numFmtId="167" formatCode="_([$€-2]* #,##0.00_);_([$€-2]* \(#,##0.00\);_([$€-2]* &quot;-&quot;??_)"/>
    <numFmt numFmtId="168" formatCode="_-* #,##0_-;\-* #,##0_-;_-* &quot;-&quot;??_-;_-@_-"/>
    <numFmt numFmtId="169" formatCode="0.00\x"/>
    <numFmt numFmtId="170" formatCode="[$-416]mmm\-yy;@"/>
    <numFmt numFmtId="171" formatCode="_-* #,##0.0000_-;\-* #,##0.0000_-;_-* &quot;-&quot;????_-;_-@_-"/>
    <numFmt numFmtId="172" formatCode="0.0"/>
    <numFmt numFmtId="173" formatCode="_(* #,##0.0000_);_(* \(#,##0.0000\);_(* &quot;-&quot;??_);_(@_)"/>
    <numFmt numFmtId="174" formatCode="_-* #,##0.00_-;\-* #,##0.00_-;_-* &quot;-&quot;_-;_-@_-"/>
    <numFmt numFmtId="175" formatCode="#,##0\ \p\.\p\.;\-#,##0\ \p\.\p\."/>
    <numFmt numFmtId="176" formatCode="[$-409]mmm\-yy;@"/>
    <numFmt numFmtId="177" formatCode="_-* #,##0.0_-;\-* #,##0.0_-;_-* &quot;-&quot;_-;_-@_-"/>
    <numFmt numFmtId="178" formatCode="#,##0;\(#,##0\)"/>
    <numFmt numFmtId="179" formatCode="#,##0.00;\(#,##0.00\)"/>
    <numFmt numFmtId="180" formatCode="#,##0.000;\(#,##0.000\)"/>
    <numFmt numFmtId="181" formatCode="#,##0.0;\(#,##0.0\)"/>
  </numFmts>
  <fonts count="81"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style="medium">
        <color indexed="22"/>
      </left>
      <right/>
      <top/>
      <bottom/>
      <diagonal/>
    </border>
    <border>
      <left/>
      <right/>
      <top/>
      <bottom style="thick">
        <color indexed="23"/>
      </bottom>
      <diagonal/>
    </border>
    <border>
      <left/>
      <right style="thick">
        <color indexed="22"/>
      </right>
      <top/>
      <bottom style="thick">
        <color indexed="23"/>
      </bottom>
      <diagonal/>
    </border>
    <border>
      <left/>
      <right style="medium">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style="hair">
        <color rgb="FFFF0000"/>
      </left>
      <right style="hair">
        <color rgb="FFFF0000"/>
      </right>
      <top style="hair">
        <color rgb="FFFF0000"/>
      </top>
      <bottom style="hair">
        <color rgb="FFFF0000"/>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style="hair">
        <color rgb="FF425563"/>
      </top>
      <bottom/>
      <diagonal/>
    </border>
    <border>
      <left/>
      <right/>
      <top style="hair">
        <color auto="1"/>
      </top>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s>
  <cellStyleXfs count="6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7"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43"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75" fillId="0" borderId="0" applyNumberFormat="0" applyFill="0" applyBorder="0" applyAlignment="0" applyProtection="0"/>
  </cellStyleXfs>
  <cellXfs count="606">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4" xfId="0" applyFont="1" applyFill="1" applyBorder="1" applyAlignment="1">
      <alignment horizontal="left" vertical="center"/>
    </xf>
    <xf numFmtId="0" fontId="25" fillId="26" borderId="15" xfId="0" applyFont="1" applyFill="1" applyBorder="1" applyAlignment="1">
      <alignment horizontal="center" vertical="center" wrapText="1"/>
    </xf>
    <xf numFmtId="0" fontId="36" fillId="30" borderId="11" xfId="0" applyFont="1" applyFill="1" applyBorder="1"/>
    <xf numFmtId="0" fontId="25" fillId="27" borderId="0" xfId="0" applyFont="1" applyFill="1" applyBorder="1" applyAlignment="1">
      <alignment horizontal="left" indent="2"/>
    </xf>
    <xf numFmtId="165" fontId="25" fillId="27" borderId="0" xfId="44" applyNumberFormat="1" applyFont="1" applyFill="1" applyBorder="1" applyAlignment="1">
      <alignment horizontal="center" vertical="center"/>
    </xf>
    <xf numFmtId="0" fontId="27" fillId="0" borderId="0" xfId="0" applyFont="1" applyBorder="1" applyAlignment="1">
      <alignment horizontal="left" indent="3"/>
    </xf>
    <xf numFmtId="165" fontId="27" fillId="0" borderId="0" xfId="44" applyNumberFormat="1" applyFont="1" applyBorder="1"/>
    <xf numFmtId="0" fontId="27" fillId="0" borderId="0" xfId="0" applyFont="1"/>
    <xf numFmtId="0" fontId="25" fillId="28" borderId="0" xfId="0" applyFont="1" applyFill="1" applyBorder="1" applyAlignment="1">
      <alignment horizontal="left" indent="2"/>
    </xf>
    <xf numFmtId="165" fontId="25" fillId="28" borderId="0" xfId="44" applyNumberFormat="1" applyFont="1" applyFill="1" applyBorder="1" applyAlignment="1">
      <alignment horizontal="center" vertical="center"/>
    </xf>
    <xf numFmtId="0" fontId="25" fillId="0" borderId="20" xfId="0" applyFont="1" applyFill="1" applyBorder="1" applyAlignment="1">
      <alignment horizontal="left" indent="2"/>
    </xf>
    <xf numFmtId="165" fontId="25" fillId="0" borderId="20" xfId="44" applyNumberFormat="1" applyFont="1" applyFill="1" applyBorder="1" applyAlignment="1">
      <alignment horizontal="center" vertical="center"/>
    </xf>
    <xf numFmtId="0" fontId="34" fillId="27" borderId="0" xfId="0" applyFont="1" applyFill="1" applyBorder="1"/>
    <xf numFmtId="0" fontId="32" fillId="27" borderId="0" xfId="0" applyFont="1" applyFill="1" applyAlignment="1">
      <alignment horizontal="center" vertical="center"/>
    </xf>
    <xf numFmtId="165"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8" fontId="30" fillId="27" borderId="0" xfId="44" applyNumberFormat="1" applyFont="1" applyFill="1"/>
    <xf numFmtId="0" fontId="27" fillId="0" borderId="0" xfId="0" applyFont="1" applyBorder="1" applyAlignment="1">
      <alignment horizontal="left" indent="1"/>
    </xf>
    <xf numFmtId="165" fontId="32" fillId="0" borderId="0" xfId="0" applyNumberFormat="1" applyFont="1"/>
    <xf numFmtId="165" fontId="37" fillId="32" borderId="0" xfId="0" applyNumberFormat="1" applyFont="1" applyFill="1"/>
    <xf numFmtId="168" fontId="32" fillId="27" borderId="0" xfId="44" applyNumberFormat="1" applyFont="1" applyFill="1"/>
    <xf numFmtId="168" fontId="27" fillId="27" borderId="0" xfId="44" applyNumberFormat="1" applyFont="1" applyFill="1"/>
    <xf numFmtId="168" fontId="27" fillId="0" borderId="0" xfId="44" applyNumberFormat="1" applyFont="1"/>
    <xf numFmtId="0" fontId="32" fillId="0" borderId="0" xfId="0" applyFont="1" applyAlignment="1">
      <alignment horizontal="left" indent="1"/>
    </xf>
    <xf numFmtId="168" fontId="32" fillId="0" borderId="0" xfId="44" applyNumberFormat="1" applyFont="1"/>
    <xf numFmtId="165"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43" fontId="32" fillId="0" borderId="0" xfId="44" applyFont="1"/>
    <xf numFmtId="0" fontId="0" fillId="0" borderId="0" xfId="0" applyBorder="1"/>
    <xf numFmtId="43" fontId="32" fillId="0" borderId="0" xfId="44" applyFont="1" applyFill="1" applyBorder="1"/>
    <xf numFmtId="168" fontId="32" fillId="0" borderId="0" xfId="44" applyNumberFormat="1" applyFont="1" applyFill="1" applyBorder="1"/>
    <xf numFmtId="0" fontId="0" fillId="0" borderId="27" xfId="0" applyBorder="1"/>
    <xf numFmtId="0" fontId="0" fillId="0" borderId="32" xfId="0" applyBorder="1"/>
    <xf numFmtId="0" fontId="42" fillId="36"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5" borderId="53" xfId="65" applyNumberFormat="1" applyFont="1" applyFill="1" applyBorder="1" applyAlignment="1">
      <alignment horizontal="left" vertical="center"/>
    </xf>
    <xf numFmtId="0" fontId="49" fillId="35" borderId="53" xfId="65" applyNumberFormat="1" applyFont="1" applyFill="1" applyBorder="1" applyAlignment="1">
      <alignment horizontal="right" vertical="center"/>
    </xf>
    <xf numFmtId="0" fontId="26" fillId="25" borderId="0" xfId="36" applyFont="1" applyFill="1" applyAlignment="1">
      <alignment vertical="center"/>
    </xf>
    <xf numFmtId="0" fontId="50" fillId="0" borderId="54"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21" xfId="0" applyFont="1" applyFill="1" applyBorder="1" applyAlignment="1">
      <alignment vertical="center"/>
    </xf>
    <xf numFmtId="0" fontId="52" fillId="27" borderId="21" xfId="0" applyFont="1" applyFill="1" applyBorder="1" applyAlignment="1">
      <alignment horizontal="left" vertical="center"/>
    </xf>
    <xf numFmtId="0" fontId="53" fillId="27" borderId="21"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55"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21"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9"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1" fontId="25" fillId="27" borderId="0" xfId="36" applyNumberFormat="1" applyFont="1" applyFill="1" applyAlignment="1">
      <alignment vertical="center"/>
    </xf>
    <xf numFmtId="9" fontId="27" fillId="27" borderId="0" xfId="0" applyNumberFormat="1" applyFont="1" applyFill="1" applyAlignment="1">
      <alignment vertical="center"/>
    </xf>
    <xf numFmtId="0" fontId="26" fillId="25" borderId="13" xfId="59" applyFont="1" applyFill="1" applyBorder="1" applyAlignment="1">
      <alignment vertical="center"/>
    </xf>
    <xf numFmtId="0" fontId="26" fillId="27" borderId="0" xfId="59" applyFont="1" applyFill="1" applyAlignment="1">
      <alignment horizontal="left" vertical="center"/>
    </xf>
    <xf numFmtId="0" fontId="29" fillId="25" borderId="18" xfId="59" applyFont="1" applyFill="1" applyBorder="1" applyAlignment="1">
      <alignment vertical="center"/>
    </xf>
    <xf numFmtId="0" fontId="52" fillId="27" borderId="18"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0" fontId="29" fillId="25" borderId="19" xfId="59" applyFont="1" applyFill="1" applyBorder="1" applyAlignment="1">
      <alignment vertical="center"/>
    </xf>
    <xf numFmtId="0" fontId="26" fillId="0" borderId="0" xfId="59" applyFont="1" applyAlignment="1">
      <alignment horizontal="lef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5" borderId="53"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Fill="1" applyBorder="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5" fontId="56" fillId="0" borderId="0" xfId="59" applyNumberFormat="1" applyFont="1" applyAlignment="1">
      <alignment horizontal="left" vertical="center"/>
    </xf>
    <xf numFmtId="165" fontId="56" fillId="27" borderId="0" xfId="59" applyNumberFormat="1" applyFont="1" applyFill="1" applyAlignment="1">
      <alignment horizontal="left" vertical="center"/>
    </xf>
    <xf numFmtId="0" fontId="57" fillId="25" borderId="0" xfId="59" applyFont="1" applyFill="1" applyBorder="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7" fillId="25" borderId="0" xfId="59" applyFont="1" applyFill="1" applyAlignment="1">
      <alignment horizontal="left" vertical="center"/>
    </xf>
    <xf numFmtId="165"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5" fontId="56" fillId="27" borderId="0" xfId="60" applyNumberFormat="1" applyFont="1" applyFill="1" applyBorder="1" applyAlignment="1">
      <alignment horizontal="left" vertical="center"/>
    </xf>
    <xf numFmtId="0" fontId="27" fillId="0"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43" fontId="27" fillId="27" borderId="0" xfId="44" applyFont="1" applyFill="1" applyAlignment="1">
      <alignment horizontal="left" vertical="center"/>
    </xf>
    <xf numFmtId="0" fontId="26" fillId="27" borderId="0" xfId="0" applyFont="1" applyFill="1" applyAlignment="1">
      <alignment horizontal="left" vertical="center"/>
    </xf>
    <xf numFmtId="165" fontId="27" fillId="27" borderId="0" xfId="0" applyNumberFormat="1" applyFont="1" applyFill="1" applyAlignment="1">
      <alignment horizontal="left" vertical="center"/>
    </xf>
    <xf numFmtId="0" fontId="62" fillId="28" borderId="0" xfId="59" applyFont="1" applyFill="1" applyBorder="1" applyAlignment="1">
      <alignment horizontal="left" vertical="center"/>
    </xf>
    <xf numFmtId="9" fontId="57" fillId="25" borderId="0" xfId="39" applyFont="1" applyFill="1" applyBorder="1" applyAlignment="1">
      <alignment horizontal="center" vertical="center"/>
    </xf>
    <xf numFmtId="41" fontId="62" fillId="28" borderId="0" xfId="59" applyNumberFormat="1" applyFont="1" applyFill="1" applyBorder="1" applyAlignment="1">
      <alignment horizontal="left" vertical="center"/>
    </xf>
    <xf numFmtId="0" fontId="45" fillId="27" borderId="0" xfId="0" applyFont="1" applyFill="1" applyBorder="1" applyAlignment="1">
      <alignment horizontal="left" vertical="center"/>
    </xf>
    <xf numFmtId="165" fontId="56" fillId="0" borderId="0" xfId="59" applyNumberFormat="1" applyFont="1" applyBorder="1" applyAlignment="1">
      <alignment horizontal="left" vertical="center"/>
    </xf>
    <xf numFmtId="0" fontId="62" fillId="0" borderId="0" xfId="59" applyFont="1" applyFill="1" applyBorder="1" applyAlignment="1">
      <alignment horizontal="left" vertical="center"/>
    </xf>
    <xf numFmtId="0" fontId="45" fillId="0" borderId="0" xfId="0" applyFont="1" applyFill="1" applyAlignment="1">
      <alignment horizontal="left" vertical="center"/>
    </xf>
    <xf numFmtId="41" fontId="62" fillId="0" borderId="0" xfId="59" applyNumberFormat="1" applyFont="1" applyFill="1" applyBorder="1" applyAlignment="1">
      <alignment horizontal="left" vertical="center"/>
    </xf>
    <xf numFmtId="0" fontId="45" fillId="0" borderId="0" xfId="0" applyFont="1" applyFill="1" applyBorder="1" applyAlignment="1">
      <alignment horizontal="left" vertical="center"/>
    </xf>
    <xf numFmtId="0" fontId="61" fillId="0" borderId="0" xfId="59" applyFont="1" applyFill="1" applyBorder="1" applyAlignment="1">
      <alignment horizontal="left" vertical="center"/>
    </xf>
    <xf numFmtId="41" fontId="61" fillId="0" borderId="0" xfId="59" applyNumberFormat="1" applyFont="1" applyFill="1" applyBorder="1" applyAlignment="1">
      <alignment horizontal="left" vertical="center"/>
    </xf>
    <xf numFmtId="0" fontId="60" fillId="0" borderId="0" xfId="59" applyFont="1" applyBorder="1" applyAlignment="1">
      <alignment horizontal="left" vertical="center" indent="1"/>
    </xf>
    <xf numFmtId="165" fontId="60" fillId="0" borderId="0" xfId="59" applyNumberFormat="1" applyFont="1" applyBorder="1" applyAlignment="1">
      <alignment horizontal="left" vertical="center"/>
    </xf>
    <xf numFmtId="165" fontId="60" fillId="0" borderId="0" xfId="60" applyNumberFormat="1" applyFont="1" applyFill="1" applyBorder="1" applyAlignment="1">
      <alignment horizontal="left" vertical="center"/>
    </xf>
    <xf numFmtId="0" fontId="63" fillId="0" borderId="0" xfId="0" applyFont="1" applyFill="1" applyAlignment="1">
      <alignment horizontal="left" vertical="center"/>
    </xf>
    <xf numFmtId="0" fontId="64" fillId="0" borderId="0" xfId="59" applyFont="1" applyBorder="1" applyAlignment="1">
      <alignment horizontal="left" vertical="center" indent="1"/>
    </xf>
    <xf numFmtId="165" fontId="64" fillId="0" borderId="0" xfId="59" applyNumberFormat="1" applyFont="1" applyBorder="1" applyAlignment="1">
      <alignment horizontal="left" vertical="center"/>
    </xf>
    <xf numFmtId="165" fontId="64" fillId="0" borderId="0" xfId="60" applyNumberFormat="1" applyFont="1" applyFill="1" applyBorder="1" applyAlignment="1">
      <alignment horizontal="left" vertical="center"/>
    </xf>
    <xf numFmtId="0" fontId="29" fillId="0" borderId="0" xfId="0" applyFont="1" applyFill="1" applyAlignment="1">
      <alignment horizontal="left" vertical="center"/>
    </xf>
    <xf numFmtId="0" fontId="62" fillId="28" borderId="58" xfId="59" applyFont="1" applyFill="1" applyBorder="1" applyAlignment="1">
      <alignment horizontal="left" vertical="center"/>
    </xf>
    <xf numFmtId="41" fontId="62" fillId="28" borderId="59" xfId="59" applyNumberFormat="1" applyFont="1" applyFill="1" applyBorder="1" applyAlignment="1">
      <alignment horizontal="left" vertical="center"/>
    </xf>
    <xf numFmtId="0" fontId="61" fillId="27" borderId="0" xfId="0" applyFont="1" applyFill="1" applyAlignment="1">
      <alignment horizontal="left" vertical="center" indent="1"/>
    </xf>
    <xf numFmtId="0" fontId="55" fillId="25" borderId="0" xfId="59" applyNumberFormat="1" applyFont="1" applyFill="1" applyAlignment="1">
      <alignment horizontal="center" vertical="center"/>
    </xf>
    <xf numFmtId="0" fontId="45" fillId="0" borderId="0" xfId="0" applyFont="1" applyFill="1" applyBorder="1"/>
    <xf numFmtId="0" fontId="55" fillId="26" borderId="16" xfId="59" applyFont="1" applyFill="1" applyBorder="1" applyAlignment="1">
      <alignment horizontal="center" vertical="center" wrapText="1"/>
    </xf>
    <xf numFmtId="0" fontId="55" fillId="0" borderId="0" xfId="59" applyFont="1" applyFill="1" applyBorder="1" applyAlignment="1">
      <alignment horizontal="center" vertical="center" wrapText="1"/>
    </xf>
    <xf numFmtId="0" fontId="45" fillId="0" borderId="0" xfId="0" applyFont="1" applyFill="1"/>
    <xf numFmtId="9" fontId="45" fillId="0" borderId="0" xfId="0" applyNumberFormat="1" applyFont="1" applyFill="1" applyBorder="1"/>
    <xf numFmtId="0" fontId="55" fillId="25" borderId="0" xfId="59" applyFont="1" applyFill="1" applyBorder="1"/>
    <xf numFmtId="165" fontId="56" fillId="25" borderId="0" xfId="45" applyNumberFormat="1" applyFont="1" applyFill="1" applyBorder="1"/>
    <xf numFmtId="165" fontId="56" fillId="25" borderId="0" xfId="60" applyNumberFormat="1" applyFont="1" applyFill="1" applyBorder="1"/>
    <xf numFmtId="165" fontId="45" fillId="0" borderId="0" xfId="0" applyNumberFormat="1" applyFont="1" applyFill="1" applyBorder="1"/>
    <xf numFmtId="0" fontId="45" fillId="27" borderId="0" xfId="0" applyFont="1" applyFill="1" applyBorder="1"/>
    <xf numFmtId="0" fontId="56" fillId="25" borderId="0" xfId="59" applyFont="1" applyFill="1" applyBorder="1"/>
    <xf numFmtId="165" fontId="45" fillId="27" borderId="0" xfId="0" applyNumberFormat="1" applyFont="1" applyFill="1"/>
    <xf numFmtId="0" fontId="56" fillId="27" borderId="0" xfId="59" applyFont="1" applyFill="1" applyBorder="1" applyAlignment="1">
      <alignment horizontal="left" indent="1"/>
    </xf>
    <xf numFmtId="165" fontId="56" fillId="27" borderId="0" xfId="59" applyNumberFormat="1" applyFont="1" applyFill="1" applyBorder="1"/>
    <xf numFmtId="0" fontId="55" fillId="0" borderId="60" xfId="59" applyFont="1" applyFill="1" applyBorder="1" applyAlignment="1">
      <alignment vertical="center"/>
    </xf>
    <xf numFmtId="0" fontId="68" fillId="0" borderId="60" xfId="59" applyFont="1" applyFill="1" applyBorder="1" applyAlignment="1">
      <alignment vertical="center"/>
    </xf>
    <xf numFmtId="0" fontId="59" fillId="0" borderId="0" xfId="62" applyFont="1" applyAlignment="1">
      <alignment horizontal="left" vertical="center"/>
    </xf>
    <xf numFmtId="0" fontId="56" fillId="0" borderId="0" xfId="0" applyFont="1" applyFill="1" applyBorder="1"/>
    <xf numFmtId="0" fontId="59" fillId="27" borderId="0" xfId="0" applyFont="1" applyFill="1" applyAlignment="1">
      <alignment vertical="center"/>
    </xf>
    <xf numFmtId="0" fontId="55" fillId="27" borderId="0" xfId="0" quotePrefix="1" applyFont="1" applyFill="1" applyBorder="1" applyAlignment="1">
      <alignment vertical="center"/>
    </xf>
    <xf numFmtId="0" fontId="59" fillId="0" borderId="0" xfId="0" applyFont="1" applyFill="1" applyAlignment="1">
      <alignment vertical="center"/>
    </xf>
    <xf numFmtId="0" fontId="45" fillId="27" borderId="0" xfId="0" applyFont="1" applyFill="1" applyBorder="1" applyAlignment="1"/>
    <xf numFmtId="0" fontId="45" fillId="27" borderId="0" xfId="0" applyFont="1" applyFill="1" applyAlignment="1">
      <alignment vertical="center"/>
    </xf>
    <xf numFmtId="0" fontId="45" fillId="0" borderId="0" xfId="0" applyFont="1" applyFill="1" applyBorder="1" applyAlignment="1">
      <alignment vertical="center"/>
    </xf>
    <xf numFmtId="0" fontId="45" fillId="27" borderId="0" xfId="0" applyFont="1" applyFill="1" applyAlignment="1">
      <alignment horizontal="center" vertical="center"/>
    </xf>
    <xf numFmtId="0" fontId="55" fillId="0" borderId="0" xfId="0" quotePrefix="1" applyFont="1" applyFill="1" applyBorder="1" applyAlignment="1">
      <alignment vertical="center"/>
    </xf>
    <xf numFmtId="0" fontId="45" fillId="0" borderId="0" xfId="0" applyFont="1" applyFill="1" applyAlignment="1">
      <alignment vertical="center"/>
    </xf>
    <xf numFmtId="0" fontId="56" fillId="0" borderId="0" xfId="0" applyFont="1" applyFill="1" applyBorder="1" applyAlignment="1">
      <alignment vertical="center"/>
    </xf>
    <xf numFmtId="0" fontId="56" fillId="0" borderId="0" xfId="0" quotePrefix="1" applyFont="1" applyFill="1" applyBorder="1" applyAlignment="1">
      <alignment vertical="center"/>
    </xf>
    <xf numFmtId="0" fontId="69" fillId="27" borderId="0" xfId="0" applyFont="1" applyFill="1" applyBorder="1" applyAlignment="1">
      <alignment vertical="center"/>
    </xf>
    <xf numFmtId="165" fontId="45" fillId="27" borderId="0" xfId="0" applyNumberFormat="1" applyFont="1" applyFill="1" applyAlignment="1">
      <alignment vertical="center"/>
    </xf>
    <xf numFmtId="0" fontId="56" fillId="0" borderId="0" xfId="0" applyFont="1" applyBorder="1" applyAlignment="1">
      <alignment vertical="center"/>
    </xf>
    <xf numFmtId="165" fontId="70" fillId="0" borderId="0" xfId="41" applyNumberFormat="1" applyFont="1" applyFill="1" applyBorder="1" applyAlignment="1">
      <alignment vertical="center"/>
    </xf>
    <xf numFmtId="0" fontId="45" fillId="27" borderId="0" xfId="0" applyFont="1" applyFill="1" applyBorder="1" applyAlignment="1">
      <alignment vertical="center"/>
    </xf>
    <xf numFmtId="165" fontId="45" fillId="27" borderId="0" xfId="0" applyNumberFormat="1" applyFont="1" applyFill="1" applyBorder="1" applyAlignment="1">
      <alignment vertical="center"/>
    </xf>
    <xf numFmtId="0" fontId="66" fillId="0" borderId="52" xfId="0"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0" fontId="62" fillId="28" borderId="0" xfId="59" applyFont="1" applyFill="1" applyBorder="1" applyAlignment="1">
      <alignment horizontal="left" vertical="center" indent="1"/>
    </xf>
    <xf numFmtId="0" fontId="61" fillId="0" borderId="0" xfId="59" applyFont="1" applyFill="1" applyBorder="1" applyAlignment="1">
      <alignment horizontal="left" vertical="center" indent="1"/>
    </xf>
    <xf numFmtId="0" fontId="57" fillId="27" borderId="0" xfId="0" applyFont="1" applyFill="1" applyBorder="1" applyAlignment="1">
      <alignment vertical="center"/>
    </xf>
    <xf numFmtId="0" fontId="60" fillId="27" borderId="0" xfId="0" applyFont="1" applyFill="1" applyAlignment="1">
      <alignment vertical="center"/>
    </xf>
    <xf numFmtId="165" fontId="57" fillId="27" borderId="0" xfId="0" applyNumberFormat="1" applyFont="1" applyFill="1" applyAlignment="1">
      <alignment vertical="center"/>
    </xf>
    <xf numFmtId="0" fontId="57" fillId="27" borderId="0" xfId="0" applyFont="1" applyFill="1" applyAlignment="1">
      <alignment vertical="center"/>
    </xf>
    <xf numFmtId="165" fontId="56" fillId="27" borderId="0" xfId="0" applyNumberFormat="1" applyFont="1" applyFill="1" applyBorder="1" applyAlignment="1">
      <alignment horizontal="center" vertical="center"/>
    </xf>
    <xf numFmtId="165" fontId="55" fillId="27" borderId="0" xfId="0" applyNumberFormat="1" applyFont="1" applyFill="1" applyBorder="1" applyAlignment="1">
      <alignment horizontal="center" vertical="center"/>
    </xf>
    <xf numFmtId="0" fontId="56" fillId="27" borderId="0" xfId="0" applyFont="1" applyFill="1" applyBorder="1" applyAlignment="1">
      <alignment horizontal="left" indent="1"/>
    </xf>
    <xf numFmtId="165" fontId="56" fillId="27" borderId="0" xfId="0" applyNumberFormat="1" applyFont="1" applyFill="1" applyBorder="1" applyAlignment="1">
      <alignment horizontal="right"/>
    </xf>
    <xf numFmtId="0" fontId="56" fillId="27" borderId="0" xfId="0" applyFont="1" applyFill="1" applyBorder="1"/>
    <xf numFmtId="165" fontId="45" fillId="27" borderId="0" xfId="0" applyNumberFormat="1" applyFont="1" applyFill="1" applyBorder="1" applyAlignment="1">
      <alignment horizontal="center" vertical="center"/>
    </xf>
    <xf numFmtId="165" fontId="45" fillId="0" borderId="0" xfId="0" applyNumberFormat="1" applyFont="1" applyFill="1"/>
    <xf numFmtId="165" fontId="45" fillId="27" borderId="0" xfId="0" applyNumberFormat="1" applyFont="1" applyFill="1" applyAlignment="1">
      <alignment horizontal="center" vertical="center"/>
    </xf>
    <xf numFmtId="165" fontId="55" fillId="0" borderId="0" xfId="0" applyNumberFormat="1" applyFont="1" applyFill="1" applyBorder="1" applyAlignment="1">
      <alignment horizontal="center" vertical="center"/>
    </xf>
    <xf numFmtId="43" fontId="45" fillId="27" borderId="0" xfId="0" applyNumberFormat="1" applyFont="1" applyFill="1"/>
    <xf numFmtId="0" fontId="62" fillId="0" borderId="0" xfId="59" applyFont="1" applyFill="1" applyBorder="1" applyAlignment="1">
      <alignment horizontal="left" vertical="center" indent="1"/>
    </xf>
    <xf numFmtId="0" fontId="61" fillId="0" borderId="0" xfId="59" applyFont="1" applyFill="1" applyBorder="1" applyAlignment="1">
      <alignment horizontal="left" vertical="center" indent="2"/>
    </xf>
    <xf numFmtId="168" fontId="59" fillId="0" borderId="0" xfId="44" applyNumberFormat="1" applyFont="1" applyFill="1" applyBorder="1"/>
    <xf numFmtId="170" fontId="49" fillId="35" borderId="60" xfId="65" applyNumberFormat="1" applyFont="1" applyFill="1" applyBorder="1" applyAlignment="1">
      <alignment horizontal="center" vertical="center"/>
    </xf>
    <xf numFmtId="0" fontId="49" fillId="35" borderId="61"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Fill="1" applyBorder="1" applyAlignment="1">
      <alignment vertical="center"/>
    </xf>
    <xf numFmtId="0" fontId="45" fillId="0" borderId="0" xfId="0" applyFont="1" applyAlignment="1">
      <alignment vertical="center"/>
    </xf>
    <xf numFmtId="0" fontId="67" fillId="0" borderId="0" xfId="0" applyFont="1" applyFill="1" applyBorder="1" applyAlignment="1">
      <alignment vertical="center"/>
    </xf>
    <xf numFmtId="0" fontId="65" fillId="0" borderId="0" xfId="0" applyFont="1" applyFill="1" applyAlignment="1">
      <alignment vertical="center"/>
    </xf>
    <xf numFmtId="0" fontId="65" fillId="27" borderId="0" xfId="0" applyFont="1" applyFill="1" applyAlignment="1">
      <alignment vertical="center"/>
    </xf>
    <xf numFmtId="0" fontId="65" fillId="0" borderId="0" xfId="0" applyFont="1" applyAlignment="1">
      <alignment vertical="center"/>
    </xf>
    <xf numFmtId="14" fontId="67" fillId="0" borderId="0" xfId="0" applyNumberFormat="1" applyFont="1" applyAlignment="1">
      <alignment vertical="center"/>
    </xf>
    <xf numFmtId="0" fontId="67" fillId="0" borderId="0" xfId="0" applyFont="1" applyAlignment="1">
      <alignment vertical="center"/>
    </xf>
    <xf numFmtId="0" fontId="64" fillId="27" borderId="0" xfId="0" applyFont="1" applyFill="1" applyAlignment="1">
      <alignment vertical="center"/>
    </xf>
    <xf numFmtId="0" fontId="55" fillId="0" borderId="0" xfId="0" applyFont="1" applyFill="1" applyBorder="1" applyAlignment="1">
      <alignment horizontal="left" vertical="center"/>
    </xf>
    <xf numFmtId="0" fontId="59" fillId="0" borderId="0" xfId="0" applyFont="1" applyFill="1" applyBorder="1" applyAlignment="1">
      <alignment vertical="center"/>
    </xf>
    <xf numFmtId="0" fontId="60" fillId="0" borderId="0" xfId="0" applyFont="1" applyFill="1" applyAlignment="1">
      <alignment vertical="center"/>
    </xf>
    <xf numFmtId="168" fontId="59" fillId="0" borderId="0" xfId="0" applyNumberFormat="1" applyFont="1" applyFill="1" applyBorder="1" applyAlignment="1">
      <alignment vertical="center"/>
    </xf>
    <xf numFmtId="168" fontId="66" fillId="0" borderId="52" xfId="0" applyNumberFormat="1" applyFont="1" applyFill="1" applyBorder="1" applyAlignment="1">
      <alignment vertical="center"/>
    </xf>
    <xf numFmtId="0" fontId="49" fillId="35" borderId="61" xfId="65" applyNumberFormat="1" applyFont="1" applyFill="1" applyBorder="1" applyAlignment="1">
      <alignment horizontal="left" vertical="center" indent="1"/>
    </xf>
    <xf numFmtId="0" fontId="49" fillId="35" borderId="60" xfId="65" applyNumberFormat="1" applyFont="1" applyFill="1" applyBorder="1" applyAlignment="1">
      <alignment horizontal="left" vertical="center" indent="1"/>
    </xf>
    <xf numFmtId="0" fontId="60" fillId="0" borderId="0" xfId="62" applyFont="1" applyAlignment="1">
      <alignment horizontal="left" vertical="center"/>
    </xf>
    <xf numFmtId="0" fontId="59" fillId="0" borderId="0" xfId="0" applyFont="1" applyAlignment="1">
      <alignment vertical="center"/>
    </xf>
    <xf numFmtId="165"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8" fontId="66" fillId="0" borderId="52" xfId="0" applyNumberFormat="1" applyFont="1" applyBorder="1" applyAlignment="1">
      <alignment vertical="center"/>
    </xf>
    <xf numFmtId="165" fontId="61" fillId="0" borderId="0" xfId="0" applyNumberFormat="1" applyFont="1" applyFill="1" applyBorder="1" applyAlignment="1">
      <alignment horizontal="center" vertical="center"/>
    </xf>
    <xf numFmtId="165" fontId="61" fillId="0" borderId="0" xfId="0" applyNumberFormat="1" applyFont="1" applyAlignment="1">
      <alignment horizontal="center" vertical="center"/>
    </xf>
    <xf numFmtId="0" fontId="61" fillId="0" borderId="0" xfId="0" applyFont="1" applyAlignment="1">
      <alignment vertical="center"/>
    </xf>
    <xf numFmtId="165"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61" fillId="0" borderId="0" xfId="0" applyFont="1" applyFill="1" applyAlignment="1">
      <alignment vertical="center"/>
    </xf>
    <xf numFmtId="165" fontId="62" fillId="0" borderId="0" xfId="0" applyNumberFormat="1" applyFont="1" applyAlignment="1">
      <alignment vertical="center"/>
    </xf>
    <xf numFmtId="0" fontId="73" fillId="0" borderId="0" xfId="0" applyFont="1" applyAlignment="1">
      <alignment vertical="center"/>
    </xf>
    <xf numFmtId="165" fontId="73" fillId="27" borderId="0" xfId="0" applyNumberFormat="1" applyFont="1" applyFill="1" applyAlignment="1">
      <alignment horizontal="center" vertical="center"/>
    </xf>
    <xf numFmtId="165"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61" fillId="0" borderId="0" xfId="0" applyFont="1" applyFill="1" applyAlignment="1">
      <alignment horizontal="left" vertical="center" wrapText="1" indent="1"/>
    </xf>
    <xf numFmtId="0" fontId="55" fillId="27" borderId="0" xfId="0" applyFont="1" applyFill="1" applyBorder="1" applyAlignment="1">
      <alignment horizontal="left"/>
    </xf>
    <xf numFmtId="0" fontId="56" fillId="27" borderId="0" xfId="0" applyFont="1" applyFill="1" applyBorder="1" applyAlignment="1">
      <alignment vertical="center"/>
    </xf>
    <xf numFmtId="165" fontId="45" fillId="0" borderId="0" xfId="0" applyNumberFormat="1" applyFont="1" applyFill="1" applyAlignment="1">
      <alignment vertical="center"/>
    </xf>
    <xf numFmtId="165" fontId="45" fillId="0" borderId="0" xfId="0" applyNumberFormat="1" applyFont="1" applyAlignment="1">
      <alignment vertical="center"/>
    </xf>
    <xf numFmtId="0" fontId="55" fillId="27" borderId="0" xfId="0" applyFont="1" applyFill="1" applyBorder="1" applyAlignment="1">
      <alignment horizontal="left" vertical="center"/>
    </xf>
    <xf numFmtId="165" fontId="59" fillId="0" borderId="0" xfId="0" applyNumberFormat="1" applyFont="1" applyFill="1" applyAlignment="1">
      <alignment vertical="center"/>
    </xf>
    <xf numFmtId="165" fontId="56" fillId="27" borderId="0" xfId="0" applyNumberFormat="1" applyFont="1" applyFill="1" applyBorder="1" applyAlignment="1">
      <alignment vertical="center"/>
    </xf>
    <xf numFmtId="43" fontId="45" fillId="27" borderId="0" xfId="0" applyNumberFormat="1" applyFont="1" applyFill="1" applyAlignment="1">
      <alignment vertical="center"/>
    </xf>
    <xf numFmtId="0" fontId="61" fillId="0" borderId="0" xfId="0" applyFont="1" applyFill="1" applyAlignment="1">
      <alignment horizontal="left" vertical="center" wrapText="1" indent="2"/>
    </xf>
    <xf numFmtId="0" fontId="45" fillId="0" borderId="0" xfId="0" applyFont="1" applyAlignment="1">
      <alignment horizontal="left" vertical="center" indent="1"/>
    </xf>
    <xf numFmtId="0" fontId="50" fillId="0" borderId="0" xfId="66" applyFont="1" applyBorder="1" applyAlignment="1">
      <alignment horizontal="left" vertical="center"/>
    </xf>
    <xf numFmtId="0" fontId="66" fillId="0" borderId="52" xfId="59" applyFont="1" applyFill="1" applyBorder="1" applyAlignment="1">
      <alignment vertical="center"/>
    </xf>
    <xf numFmtId="0" fontId="66" fillId="0" borderId="52" xfId="59" applyFont="1" applyFill="1" applyBorder="1" applyAlignment="1">
      <alignment horizontal="left" vertical="center"/>
    </xf>
    <xf numFmtId="0" fontId="66" fillId="0" borderId="52" xfId="0" applyFont="1" applyBorder="1" applyAlignment="1">
      <alignment vertical="center"/>
    </xf>
    <xf numFmtId="168" fontId="66" fillId="28" borderId="52" xfId="0" applyNumberFormat="1" applyFont="1" applyFill="1" applyBorder="1" applyAlignment="1">
      <alignment vertical="center"/>
    </xf>
    <xf numFmtId="0" fontId="73" fillId="0" borderId="0" xfId="0" applyFont="1" applyAlignment="1">
      <alignment horizontal="left" vertical="center" wrapText="1" indent="1"/>
    </xf>
    <xf numFmtId="0" fontId="71" fillId="0" borderId="0" xfId="0" applyFont="1" applyFill="1" applyAlignment="1">
      <alignment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6" fontId="45" fillId="27" borderId="0" xfId="0" applyNumberFormat="1" applyFont="1" applyFill="1" applyAlignment="1">
      <alignment vertical="center"/>
    </xf>
    <xf numFmtId="166" fontId="45" fillId="0"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5" fontId="56" fillId="27" borderId="0" xfId="62" applyNumberFormat="1" applyFont="1" applyFill="1" applyAlignment="1">
      <alignment horizontal="right"/>
    </xf>
    <xf numFmtId="0" fontId="56" fillId="0" borderId="0" xfId="64" applyFont="1" applyBorder="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Border="1" applyAlignment="1">
      <alignment horizontal="center"/>
    </xf>
    <xf numFmtId="17" fontId="55" fillId="27" borderId="0" xfId="0" applyNumberFormat="1" applyFont="1" applyFill="1" applyBorder="1" applyAlignment="1">
      <alignment horizontal="center"/>
    </xf>
    <xf numFmtId="0" fontId="55" fillId="27" borderId="0" xfId="0" applyFont="1" applyFill="1" applyBorder="1" applyAlignment="1">
      <alignment horizontal="center"/>
    </xf>
    <xf numFmtId="0" fontId="56" fillId="27" borderId="0" xfId="0" applyFont="1" applyFill="1" applyBorder="1" applyAlignment="1">
      <alignment horizontal="center"/>
    </xf>
    <xf numFmtId="14" fontId="56" fillId="27" borderId="0" xfId="0" applyNumberFormat="1" applyFont="1" applyFill="1" applyBorder="1" applyAlignment="1">
      <alignment horizontal="center"/>
    </xf>
    <xf numFmtId="0" fontId="49" fillId="35" borderId="56" xfId="65" applyNumberFormat="1" applyFont="1" applyFill="1" applyBorder="1" applyAlignment="1">
      <alignment horizontal="left" vertical="center" indent="1"/>
    </xf>
    <xf numFmtId="170" fontId="49" fillId="35" borderId="56" xfId="65" applyNumberFormat="1" applyFont="1" applyFill="1" applyBorder="1" applyAlignment="1">
      <alignment horizontal="center" vertical="center"/>
    </xf>
    <xf numFmtId="0" fontId="49" fillId="35" borderId="57" xfId="65" applyNumberFormat="1" applyFont="1" applyFill="1" applyBorder="1" applyAlignment="1">
      <alignment horizontal="left" vertical="center" indent="1"/>
    </xf>
    <xf numFmtId="170" fontId="49" fillId="35" borderId="57" xfId="65" applyNumberFormat="1" applyFont="1" applyFill="1" applyBorder="1" applyAlignment="1">
      <alignment horizontal="center" vertical="center"/>
    </xf>
    <xf numFmtId="0" fontId="62" fillId="0" borderId="57" xfId="0" applyFont="1" applyBorder="1" applyAlignment="1">
      <alignment horizontal="left" vertical="center" wrapText="1" indent="1"/>
    </xf>
    <xf numFmtId="165" fontId="55" fillId="27" borderId="57" xfId="62" applyNumberFormat="1" applyFont="1" applyFill="1" applyBorder="1" applyAlignment="1">
      <alignment horizontal="right"/>
    </xf>
    <xf numFmtId="165" fontId="62" fillId="0" borderId="57" xfId="0"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62" fillId="25" borderId="17" xfId="0" applyFont="1" applyFill="1" applyBorder="1" applyAlignment="1">
      <alignment horizontal="center"/>
    </xf>
    <xf numFmtId="0" fontId="62" fillId="28" borderId="0" xfId="0" applyFont="1" applyFill="1" applyBorder="1" applyAlignment="1">
      <alignment horizontal="left"/>
    </xf>
    <xf numFmtId="0" fontId="61" fillId="28" borderId="0" xfId="0" applyFont="1" applyFill="1" applyBorder="1" applyAlignment="1">
      <alignment horizontal="center"/>
    </xf>
    <xf numFmtId="14" fontId="61" fillId="28" borderId="0" xfId="0" applyNumberFormat="1" applyFont="1" applyFill="1" applyBorder="1" applyAlignment="1">
      <alignment horizontal="center"/>
    </xf>
    <xf numFmtId="0" fontId="62" fillId="25" borderId="0" xfId="0" applyFont="1" applyFill="1" applyBorder="1" applyAlignment="1">
      <alignment horizontal="left"/>
    </xf>
    <xf numFmtId="0" fontId="61" fillId="25" borderId="0" xfId="0" applyFont="1" applyFill="1" applyBorder="1" applyAlignment="1">
      <alignment horizontal="center"/>
    </xf>
    <xf numFmtId="0" fontId="62" fillId="28" borderId="12" xfId="0" applyFont="1" applyFill="1" applyBorder="1" applyAlignment="1">
      <alignment horizontal="left"/>
    </xf>
    <xf numFmtId="0" fontId="61" fillId="28" borderId="12" xfId="0" applyFont="1" applyFill="1" applyBorder="1" applyAlignment="1">
      <alignment horizontal="center"/>
    </xf>
    <xf numFmtId="14" fontId="61" fillId="28" borderId="12" xfId="0" applyNumberFormat="1" applyFont="1" applyFill="1" applyBorder="1" applyAlignment="1">
      <alignment horizontal="center"/>
    </xf>
    <xf numFmtId="0" fontId="62" fillId="0" borderId="12" xfId="0" applyFont="1" applyFill="1" applyBorder="1" applyAlignment="1">
      <alignment horizontal="left"/>
    </xf>
    <xf numFmtId="0" fontId="61" fillId="0" borderId="12" xfId="0" applyFont="1" applyFill="1" applyBorder="1" applyAlignment="1">
      <alignment horizontal="center"/>
    </xf>
    <xf numFmtId="14" fontId="61" fillId="0" borderId="12" xfId="0" applyNumberFormat="1" applyFont="1" applyFill="1" applyBorder="1" applyAlignment="1">
      <alignment horizontal="center"/>
    </xf>
    <xf numFmtId="0" fontId="45" fillId="0" borderId="0" xfId="0" applyFont="1" applyBorder="1"/>
    <xf numFmtId="0" fontId="45" fillId="33" borderId="0" xfId="0" applyFont="1" applyFill="1" applyBorder="1"/>
    <xf numFmtId="171" fontId="45" fillId="27" borderId="0" xfId="0" applyNumberFormat="1" applyFont="1" applyFill="1"/>
    <xf numFmtId="173" fontId="61" fillId="0" borderId="0" xfId="0" applyNumberFormat="1" applyFont="1" applyFill="1" applyBorder="1" applyAlignment="1">
      <alignment horizontal="center" vertical="center"/>
    </xf>
    <xf numFmtId="0" fontId="25" fillId="0" borderId="0" xfId="59" applyFont="1" applyAlignment="1">
      <alignment vertical="center"/>
    </xf>
    <xf numFmtId="168" fontId="32" fillId="0" borderId="0" xfId="0" applyNumberFormat="1" applyFont="1"/>
    <xf numFmtId="0" fontId="32" fillId="0" borderId="48" xfId="0" applyFont="1" applyBorder="1"/>
    <xf numFmtId="0" fontId="32" fillId="0" borderId="27" xfId="0" applyFont="1" applyBorder="1"/>
    <xf numFmtId="0" fontId="25" fillId="0" borderId="22" xfId="59" applyFont="1" applyBorder="1" applyAlignment="1">
      <alignment vertical="center"/>
    </xf>
    <xf numFmtId="0" fontId="32" fillId="0" borderId="26" xfId="0" applyFont="1" applyBorder="1"/>
    <xf numFmtId="0" fontId="35" fillId="0" borderId="27" xfId="0" applyFont="1" applyBorder="1"/>
    <xf numFmtId="0" fontId="35" fillId="0" borderId="28" xfId="0" applyFont="1" applyBorder="1"/>
    <xf numFmtId="0" fontId="35" fillId="0" borderId="0" xfId="0" applyFont="1"/>
    <xf numFmtId="0" fontId="35" fillId="0" borderId="29" xfId="0" applyFont="1" applyBorder="1"/>
    <xf numFmtId="0" fontId="25" fillId="0" borderId="31" xfId="59" applyFont="1" applyBorder="1" applyAlignment="1">
      <alignment vertical="center"/>
    </xf>
    <xf numFmtId="0" fontId="32" fillId="0" borderId="29" xfId="0" applyFont="1" applyBorder="1"/>
    <xf numFmtId="0" fontId="32" fillId="0" borderId="42" xfId="0" applyFont="1" applyBorder="1"/>
    <xf numFmtId="0" fontId="32" fillId="0" borderId="43" xfId="0" applyFont="1" applyBorder="1"/>
    <xf numFmtId="0" fontId="32" fillId="0" borderId="44" xfId="0" applyFont="1" applyBorder="1"/>
    <xf numFmtId="0" fontId="33" fillId="0" borderId="0" xfId="59" applyFont="1" applyAlignment="1">
      <alignment vertical="center"/>
    </xf>
    <xf numFmtId="0" fontId="32" fillId="0" borderId="47" xfId="0" applyFont="1" applyBorder="1"/>
    <xf numFmtId="0" fontId="32" fillId="0" borderId="24" xfId="0" applyFont="1" applyBorder="1"/>
    <xf numFmtId="0" fontId="32" fillId="0" borderId="31" xfId="0" applyFont="1" applyBorder="1"/>
    <xf numFmtId="0" fontId="32" fillId="0" borderId="22" xfId="0" applyFont="1" applyBorder="1"/>
    <xf numFmtId="0" fontId="33" fillId="0" borderId="0" xfId="59" applyFont="1" applyAlignment="1">
      <alignment horizontal="center" vertical="center"/>
    </xf>
    <xf numFmtId="0" fontId="32" fillId="0" borderId="30" xfId="0" applyFont="1" applyBorder="1"/>
    <xf numFmtId="0" fontId="25" fillId="0" borderId="26" xfId="59" applyFont="1" applyBorder="1" applyAlignment="1">
      <alignment vertical="center"/>
    </xf>
    <xf numFmtId="0" fontId="33" fillId="0" borderId="23" xfId="59" applyFont="1" applyBorder="1" applyAlignment="1">
      <alignment horizontal="center" vertical="center"/>
    </xf>
    <xf numFmtId="0" fontId="33" fillId="0" borderId="35" xfId="59" applyFont="1" applyBorder="1" applyAlignment="1">
      <alignment horizontal="center" vertical="center"/>
    </xf>
    <xf numFmtId="0" fontId="25" fillId="0" borderId="35" xfId="59" applyFont="1" applyBorder="1" applyAlignment="1">
      <alignment vertical="center"/>
    </xf>
    <xf numFmtId="0" fontId="25" fillId="0" borderId="36" xfId="59" applyFont="1" applyBorder="1" applyAlignment="1">
      <alignment vertical="center"/>
    </xf>
    <xf numFmtId="0" fontId="32" fillId="0" borderId="37" xfId="0" applyFont="1" applyBorder="1"/>
    <xf numFmtId="43" fontId="32" fillId="0" borderId="0" xfId="0" applyNumberFormat="1" applyFont="1"/>
    <xf numFmtId="0" fontId="52" fillId="27" borderId="0" xfId="0" applyFont="1" applyFill="1" applyAlignment="1">
      <alignment horizontal="left" vertical="center" indent="1"/>
    </xf>
    <xf numFmtId="49" fontId="49" fillId="35" borderId="60" xfId="65"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56" fillId="0" borderId="0" xfId="0" applyFont="1"/>
    <xf numFmtId="0" fontId="74" fillId="27" borderId="0" xfId="0" applyFont="1" applyFill="1"/>
    <xf numFmtId="0" fontId="55" fillId="0" borderId="60" xfId="59" applyFont="1" applyBorder="1" applyAlignment="1">
      <alignment vertical="center"/>
    </xf>
    <xf numFmtId="0" fontId="45" fillId="27" borderId="0" xfId="0" applyFont="1" applyFill="1" applyAlignment="1">
      <alignment vertical="center" wrapText="1"/>
    </xf>
    <xf numFmtId="0" fontId="50" fillId="0" borderId="54"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2" fontId="45" fillId="27" borderId="0" xfId="0" applyNumberFormat="1" applyFont="1" applyFill="1"/>
    <xf numFmtId="165" fontId="56" fillId="27" borderId="0" xfId="60" applyNumberFormat="1" applyFont="1" applyFill="1" applyBorder="1" applyAlignment="1">
      <alignment horizontal="center" vertical="center" wrapText="1"/>
    </xf>
    <xf numFmtId="165" fontId="56" fillId="27" borderId="0" xfId="60" applyNumberFormat="1" applyFont="1" applyFill="1" applyBorder="1" applyAlignment="1">
      <alignment horizontal="center" vertical="center"/>
    </xf>
    <xf numFmtId="164"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62" fillId="28" borderId="0" xfId="59" applyFont="1" applyFill="1" applyAlignment="1">
      <alignment horizontal="left" vertical="center"/>
    </xf>
    <xf numFmtId="0" fontId="45" fillId="27" borderId="0" xfId="0" applyFont="1" applyFill="1" applyAlignment="1">
      <alignment horizontal="left"/>
    </xf>
    <xf numFmtId="0" fontId="55" fillId="27" borderId="60" xfId="59" applyFont="1" applyFill="1" applyBorder="1" applyAlignment="1">
      <alignment vertical="center"/>
    </xf>
    <xf numFmtId="0" fontId="55" fillId="27" borderId="0" xfId="59" applyFont="1" applyFill="1" applyAlignment="1">
      <alignment horizontal="left" vertical="center"/>
    </xf>
    <xf numFmtId="0" fontId="50" fillId="27" borderId="54"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60"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5" fontId="56" fillId="27" borderId="51" xfId="60" applyNumberFormat="1" applyFont="1" applyFill="1" applyBorder="1" applyAlignment="1">
      <alignment vertical="center" wrapText="1"/>
    </xf>
    <xf numFmtId="0" fontId="45" fillId="27" borderId="51" xfId="0" applyFont="1" applyFill="1" applyBorder="1" applyAlignment="1">
      <alignment horizontal="center" wrapText="1"/>
    </xf>
    <xf numFmtId="0" fontId="49" fillId="35" borderId="53" xfId="65" applyNumberFormat="1" applyFont="1" applyFill="1" applyBorder="1" applyAlignment="1">
      <alignment horizontal="left" vertical="center" wrapText="1"/>
    </xf>
    <xf numFmtId="0" fontId="55" fillId="27" borderId="62" xfId="59" applyFont="1" applyFill="1" applyBorder="1" applyAlignment="1">
      <alignment horizontal="left" vertical="center" wrapText="1"/>
    </xf>
    <xf numFmtId="165"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5" fontId="56" fillId="27" borderId="0" xfId="60" applyNumberFormat="1" applyFont="1" applyFill="1" applyBorder="1" applyAlignment="1">
      <alignment horizontal="left" vertical="center" wrapText="1"/>
    </xf>
    <xf numFmtId="165" fontId="56" fillId="27" borderId="0" xfId="60" applyNumberFormat="1" applyFont="1" applyFill="1" applyBorder="1" applyAlignment="1">
      <alignment horizontal="center" wrapText="1"/>
    </xf>
    <xf numFmtId="0" fontId="45" fillId="27" borderId="51"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41" fontId="62" fillId="28" borderId="0" xfId="59" applyNumberFormat="1" applyFont="1" applyFill="1" applyAlignment="1">
      <alignment horizontal="left" vertical="center"/>
    </xf>
    <xf numFmtId="165" fontId="62" fillId="0" borderId="0" xfId="0" applyNumberFormat="1" applyFont="1" applyAlignment="1">
      <alignment horizontal="center" vertical="center"/>
    </xf>
    <xf numFmtId="0" fontId="55" fillId="0" borderId="0" xfId="36" applyFont="1" applyAlignment="1">
      <alignment vertical="center" wrapText="1"/>
    </xf>
    <xf numFmtId="168"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8" fontId="55" fillId="0" borderId="0" xfId="44" applyNumberFormat="1" applyFont="1" applyFill="1" applyBorder="1" applyAlignment="1">
      <alignment horizontal="center" vertical="center"/>
    </xf>
    <xf numFmtId="43" fontId="69" fillId="0" borderId="0" xfId="44" applyFont="1" applyAlignment="1">
      <alignment vertical="center"/>
    </xf>
    <xf numFmtId="0" fontId="71" fillId="27" borderId="0" xfId="0" applyFont="1" applyFill="1"/>
    <xf numFmtId="168" fontId="45" fillId="27" borderId="0" xfId="0" applyNumberFormat="1" applyFont="1" applyFill="1"/>
    <xf numFmtId="0" fontId="49" fillId="35" borderId="56" xfId="65" applyNumberFormat="1" applyFont="1" applyFill="1" applyBorder="1" applyAlignment="1">
      <alignment horizontal="left" vertical="center"/>
    </xf>
    <xf numFmtId="0" fontId="49" fillId="35" borderId="56" xfId="65" applyNumberFormat="1" applyFont="1" applyFill="1" applyBorder="1" applyAlignment="1">
      <alignment horizontal="center" vertical="center"/>
    </xf>
    <xf numFmtId="0" fontId="49" fillId="35" borderId="0" xfId="65" applyNumberFormat="1" applyFont="1" applyFill="1" applyBorder="1" applyAlignment="1">
      <alignment horizontal="center" vertical="center"/>
    </xf>
    <xf numFmtId="0" fontId="55" fillId="26" borderId="14" xfId="36" applyFont="1" applyFill="1" applyBorder="1" applyAlignment="1">
      <alignment horizontal="center"/>
    </xf>
    <xf numFmtId="41" fontId="62" fillId="28" borderId="0" xfId="59" applyNumberFormat="1" applyFont="1" applyFill="1" applyAlignment="1">
      <alignment horizontal="center" vertical="center"/>
    </xf>
    <xf numFmtId="41" fontId="62" fillId="28" borderId="0" xfId="59" applyNumberFormat="1" applyFont="1" applyFill="1" applyAlignment="1">
      <alignment vertical="center"/>
    </xf>
    <xf numFmtId="9" fontId="62" fillId="28" borderId="0" xfId="39" applyFont="1" applyFill="1" applyBorder="1" applyAlignment="1">
      <alignment horizontal="center" vertical="center"/>
    </xf>
    <xf numFmtId="168" fontId="55" fillId="28" borderId="11" xfId="44" applyNumberFormat="1" applyFont="1" applyFill="1" applyBorder="1" applyAlignment="1">
      <alignment horizontal="center"/>
    </xf>
    <xf numFmtId="9" fontId="61" fillId="0" borderId="0" xfId="39" applyFont="1" applyFill="1" applyBorder="1" applyAlignment="1">
      <alignment horizontal="center" vertical="center"/>
    </xf>
    <xf numFmtId="168" fontId="45" fillId="27" borderId="0" xfId="44" applyNumberFormat="1" applyFont="1" applyFill="1" applyAlignment="1">
      <alignment horizontal="center"/>
    </xf>
    <xf numFmtId="168" fontId="59" fillId="28" borderId="0" xfId="44" applyNumberFormat="1" applyFont="1" applyFill="1" applyAlignment="1">
      <alignment horizontal="center"/>
    </xf>
    <xf numFmtId="168"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8" fontId="56" fillId="27" borderId="11" xfId="44" applyNumberFormat="1" applyFont="1" applyFill="1" applyBorder="1" applyAlignment="1">
      <alignment horizontal="center"/>
    </xf>
    <xf numFmtId="168" fontId="56" fillId="27" borderId="0"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63" xfId="0" applyFont="1" applyBorder="1" applyAlignment="1">
      <alignment horizontal="left" vertical="center" wrapText="1"/>
    </xf>
    <xf numFmtId="0" fontId="61" fillId="0" borderId="63"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5"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49" fillId="35" borderId="53" xfId="65" applyNumberFormat="1" applyFont="1" applyFill="1" applyBorder="1" applyAlignment="1">
      <alignment horizontal="center" vertical="center"/>
    </xf>
    <xf numFmtId="0" fontId="76" fillId="28" borderId="0" xfId="67" applyFont="1" applyFill="1" applyAlignment="1">
      <alignment vertical="center"/>
    </xf>
    <xf numFmtId="0" fontId="45" fillId="27" borderId="0" xfId="62" applyFont="1" applyFill="1" applyAlignment="1">
      <alignment vertical="center"/>
    </xf>
    <xf numFmtId="0" fontId="45" fillId="28" borderId="0" xfId="62" applyFont="1" applyFill="1" applyAlignment="1">
      <alignment vertical="center"/>
    </xf>
    <xf numFmtId="0" fontId="49" fillId="35" borderId="53" xfId="65" applyNumberFormat="1" applyFont="1" applyFill="1" applyBorder="1" applyAlignment="1">
      <alignment horizontal="center" vertical="center"/>
    </xf>
    <xf numFmtId="4" fontId="55" fillId="0" borderId="60" xfId="59" applyNumberFormat="1" applyFont="1" applyBorder="1" applyAlignment="1">
      <alignment vertical="center"/>
    </xf>
    <xf numFmtId="165" fontId="55" fillId="0" borderId="60" xfId="59" applyNumberFormat="1" applyFont="1" applyBorder="1" applyAlignment="1">
      <alignment vertical="center"/>
    </xf>
    <xf numFmtId="4" fontId="45" fillId="0" borderId="0" xfId="0" applyNumberFormat="1" applyFont="1"/>
    <xf numFmtId="4" fontId="45" fillId="27" borderId="0" xfId="0" applyNumberFormat="1" applyFont="1" applyFill="1"/>
    <xf numFmtId="0" fontId="68" fillId="0" borderId="60" xfId="59" applyFont="1" applyBorder="1" applyAlignment="1">
      <alignment vertical="center"/>
    </xf>
    <xf numFmtId="0" fontId="45" fillId="27" borderId="0" xfId="0" quotePrefix="1" applyFont="1" applyFill="1"/>
    <xf numFmtId="3" fontId="50" fillId="0" borderId="54" xfId="66" applyNumberFormat="1" applyFont="1" applyBorder="1" applyAlignment="1">
      <alignment horizontal="right" vertical="center"/>
    </xf>
    <xf numFmtId="3" fontId="45" fillId="27" borderId="0" xfId="0" applyNumberFormat="1" applyFont="1" applyFill="1" applyAlignment="1">
      <alignment horizontal="right" vertical="center"/>
    </xf>
    <xf numFmtId="165" fontId="55" fillId="0" borderId="0" xfId="0" applyNumberFormat="1" applyFont="1" applyAlignment="1">
      <alignment vertical="center"/>
    </xf>
    <xf numFmtId="165" fontId="56" fillId="0" borderId="0" xfId="0" applyNumberFormat="1" applyFont="1" applyAlignment="1">
      <alignment vertical="center"/>
    </xf>
    <xf numFmtId="165" fontId="50" fillId="0" borderId="54" xfId="66" applyNumberFormat="1" applyFont="1" applyBorder="1" applyAlignment="1">
      <alignment horizontal="left" vertical="center"/>
    </xf>
    <xf numFmtId="165" fontId="62" fillId="28" borderId="0" xfId="59" applyNumberFormat="1" applyFont="1" applyFill="1" applyAlignment="1">
      <alignment horizontal="left" vertical="center"/>
    </xf>
    <xf numFmtId="165" fontId="61" fillId="0" borderId="0" xfId="59" applyNumberFormat="1" applyFont="1" applyAlignment="1">
      <alignment horizontal="left" vertical="center"/>
    </xf>
    <xf numFmtId="165" fontId="50" fillId="0" borderId="54" xfId="66" applyNumberFormat="1" applyFont="1" applyBorder="1" applyAlignment="1">
      <alignment horizontal="right" vertical="center"/>
    </xf>
    <xf numFmtId="165" fontId="45" fillId="0" borderId="0" xfId="0" applyNumberFormat="1" applyFont="1" applyFill="1" applyBorder="1" applyAlignment="1">
      <alignment horizontal="right"/>
    </xf>
    <xf numFmtId="165" fontId="62" fillId="28" borderId="0" xfId="59" applyNumberFormat="1" applyFont="1" applyFill="1" applyBorder="1" applyAlignment="1">
      <alignment horizontal="left" vertical="center"/>
    </xf>
    <xf numFmtId="165" fontId="61" fillId="0" borderId="0" xfId="59" applyNumberFormat="1" applyFont="1" applyFill="1" applyBorder="1" applyAlignment="1">
      <alignment horizontal="left" vertical="center"/>
    </xf>
    <xf numFmtId="174" fontId="61" fillId="0" borderId="0" xfId="59" applyNumberFormat="1" applyFont="1" applyAlignment="1">
      <alignment horizontal="left" vertical="center"/>
    </xf>
    <xf numFmtId="174" fontId="45" fillId="27" borderId="0" xfId="0" applyNumberFormat="1" applyFont="1" applyFill="1"/>
    <xf numFmtId="9" fontId="62" fillId="0" borderId="0" xfId="39" applyFont="1" applyFill="1" applyBorder="1" applyAlignment="1">
      <alignment horizontal="right" vertical="center"/>
    </xf>
    <xf numFmtId="9" fontId="59" fillId="27" borderId="0" xfId="39" applyFont="1" applyFill="1" applyAlignment="1">
      <alignment horizontal="right"/>
    </xf>
    <xf numFmtId="165" fontId="62" fillId="0" borderId="0" xfId="59" applyNumberFormat="1" applyFont="1" applyAlignment="1">
      <alignment horizontal="left" vertical="center"/>
    </xf>
    <xf numFmtId="165" fontId="61" fillId="0" borderId="0" xfId="0" applyNumberFormat="1" applyFont="1" applyAlignment="1">
      <alignment vertical="center"/>
    </xf>
    <xf numFmtId="165" fontId="73" fillId="27" borderId="0" xfId="0" applyNumberFormat="1" applyFont="1" applyFill="1" applyAlignment="1">
      <alignment vertical="center"/>
    </xf>
    <xf numFmtId="165" fontId="61" fillId="0" borderId="0" xfId="44" applyNumberFormat="1" applyFont="1" applyAlignment="1">
      <alignment vertical="center"/>
    </xf>
    <xf numFmtId="165" fontId="55" fillId="0" borderId="0" xfId="0" applyNumberFormat="1" applyFont="1" applyAlignment="1">
      <alignment horizontal="center" vertical="center"/>
    </xf>
    <xf numFmtId="165" fontId="56" fillId="0" borderId="0" xfId="0" applyNumberFormat="1" applyFont="1" applyAlignment="1">
      <alignment horizontal="center" vertical="center"/>
    </xf>
    <xf numFmtId="165" fontId="61" fillId="0" borderId="0" xfId="59" applyNumberFormat="1" applyFont="1" applyAlignment="1">
      <alignment horizontal="left" vertical="center" indent="1"/>
    </xf>
    <xf numFmtId="165" fontId="45" fillId="0" borderId="0" xfId="0" applyNumberFormat="1" applyFont="1" applyAlignment="1">
      <alignment horizontal="left" vertical="center" indent="1"/>
    </xf>
    <xf numFmtId="9" fontId="73" fillId="0" borderId="0" xfId="39" applyFont="1" applyFill="1" applyBorder="1" applyAlignment="1">
      <alignment horizontal="center" vertical="center"/>
    </xf>
    <xf numFmtId="9" fontId="71" fillId="0" borderId="0" xfId="39" applyFont="1" applyFill="1" applyAlignment="1">
      <alignment vertical="center"/>
    </xf>
    <xf numFmtId="165" fontId="73" fillId="0" borderId="0" xfId="0" applyNumberFormat="1" applyFont="1" applyAlignment="1">
      <alignment horizontal="center" vertical="center"/>
    </xf>
    <xf numFmtId="165" fontId="59" fillId="0" borderId="0" xfId="44" applyNumberFormat="1" applyFont="1" applyFill="1" applyAlignment="1">
      <alignment horizontal="center" vertical="center"/>
    </xf>
    <xf numFmtId="165" fontId="55" fillId="0" borderId="0" xfId="44" applyNumberFormat="1" applyFont="1" applyFill="1" applyBorder="1" applyAlignment="1">
      <alignment horizontal="center" vertical="center"/>
    </xf>
    <xf numFmtId="164" fontId="69" fillId="0" borderId="0" xfId="44" applyNumberFormat="1" applyFont="1" applyAlignment="1">
      <alignment vertical="center"/>
    </xf>
    <xf numFmtId="0" fontId="49" fillId="35" borderId="53" xfId="65" applyNumberFormat="1" applyFont="1" applyFill="1" applyBorder="1" applyAlignment="1">
      <alignment horizontal="center" vertical="center"/>
    </xf>
    <xf numFmtId="0" fontId="62" fillId="0" borderId="0" xfId="0" applyFont="1" applyAlignment="1">
      <alignment horizontal="left" vertical="center" wrapText="1"/>
    </xf>
    <xf numFmtId="175" fontId="62" fillId="28" borderId="0" xfId="39" applyNumberFormat="1" applyFont="1" applyFill="1" applyBorder="1" applyAlignment="1">
      <alignment horizontal="center" vertical="center"/>
    </xf>
    <xf numFmtId="165" fontId="61" fillId="28" borderId="0" xfId="59" applyNumberFormat="1" applyFont="1" applyFill="1" applyBorder="1" applyAlignment="1">
      <alignment horizontal="left" vertical="center"/>
    </xf>
    <xf numFmtId="165" fontId="61" fillId="0" borderId="0" xfId="59" applyNumberFormat="1" applyFont="1" applyBorder="1" applyAlignment="1">
      <alignment horizontal="left" vertical="center"/>
    </xf>
    <xf numFmtId="0" fontId="71" fillId="0" borderId="0" xfId="0" applyFont="1" applyFill="1" applyAlignment="1">
      <alignment horizontal="right" vertical="center"/>
    </xf>
    <xf numFmtId="9" fontId="73" fillId="0" borderId="0" xfId="39" applyFont="1" applyFill="1" applyBorder="1" applyAlignment="1">
      <alignment horizontal="right" vertical="center"/>
    </xf>
    <xf numFmtId="9" fontId="71" fillId="0" borderId="0" xfId="39" applyFont="1" applyFill="1" applyAlignment="1">
      <alignment horizontal="right" vertical="center"/>
    </xf>
    <xf numFmtId="0" fontId="71" fillId="0" borderId="0" xfId="0" applyFont="1" applyAlignment="1">
      <alignment horizontal="right" vertical="center"/>
    </xf>
    <xf numFmtId="0" fontId="49" fillId="35" borderId="53" xfId="65" applyNumberFormat="1" applyFont="1" applyFill="1" applyBorder="1" applyAlignment="1">
      <alignment horizontal="center" vertical="center"/>
    </xf>
    <xf numFmtId="3" fontId="53" fillId="27" borderId="21"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9" xfId="0" applyNumberFormat="1" applyFont="1" applyFill="1" applyBorder="1" applyAlignment="1">
      <alignment horizontal="right" vertical="center"/>
    </xf>
    <xf numFmtId="3" fontId="26" fillId="25" borderId="12" xfId="36" applyNumberFormat="1" applyFont="1" applyFill="1" applyBorder="1" applyAlignment="1">
      <alignmen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8" xfId="0" applyNumberFormat="1" applyFont="1" applyFill="1" applyBorder="1" applyAlignment="1">
      <alignment horizontal="right" vertical="center"/>
    </xf>
    <xf numFmtId="0" fontId="49" fillId="35" borderId="53" xfId="65" applyNumberFormat="1" applyFont="1" applyFill="1" applyBorder="1" applyAlignment="1">
      <alignment horizontal="center" vertical="center"/>
    </xf>
    <xf numFmtId="0" fontId="45" fillId="0" borderId="0" xfId="62" quotePrefix="1" applyFont="1" applyAlignment="1">
      <alignment horizontal="left" vertical="center"/>
    </xf>
    <xf numFmtId="0" fontId="49" fillId="35" borderId="53" xfId="65" applyNumberFormat="1" applyFont="1" applyFill="1" applyBorder="1" applyAlignment="1">
      <alignment horizontal="center" vertical="center"/>
    </xf>
    <xf numFmtId="9" fontId="62" fillId="0" borderId="0" xfId="39" applyFont="1" applyFill="1" applyBorder="1" applyAlignment="1">
      <alignment vertical="center"/>
    </xf>
    <xf numFmtId="176" fontId="49" fillId="35" borderId="57" xfId="65"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169" fontId="62" fillId="28" borderId="0" xfId="59" applyNumberFormat="1" applyFont="1" applyFill="1" applyBorder="1" applyAlignment="1">
      <alignment vertical="center"/>
    </xf>
    <xf numFmtId="43" fontId="59" fillId="0" borderId="0" xfId="44" applyNumberFormat="1" applyFont="1" applyFill="1" applyBorder="1"/>
    <xf numFmtId="177" fontId="62" fillId="28" borderId="0" xfId="59" applyNumberFormat="1" applyFont="1" applyFill="1" applyBorder="1" applyAlignment="1">
      <alignment horizontal="left" vertical="center"/>
    </xf>
    <xf numFmtId="169" fontId="62" fillId="0" borderId="0" xfId="59" applyNumberFormat="1" applyFont="1" applyFill="1" applyBorder="1" applyAlignment="1">
      <alignment vertical="center"/>
    </xf>
    <xf numFmtId="0" fontId="61" fillId="0" borderId="0" xfId="0" applyFont="1" applyFill="1" applyBorder="1" applyAlignment="1">
      <alignment horizontal="center"/>
    </xf>
    <xf numFmtId="14" fontId="61" fillId="0" borderId="0" xfId="0" applyNumberFormat="1" applyFont="1" applyFill="1" applyBorder="1" applyAlignment="1">
      <alignment horizontal="center"/>
    </xf>
    <xf numFmtId="0" fontId="45" fillId="27" borderId="0" xfId="62" applyFont="1" applyFill="1" applyAlignment="1">
      <alignment horizontal="left" vertical="center"/>
    </xf>
    <xf numFmtId="178" fontId="62" fillId="27" borderId="0" xfId="36" applyNumberFormat="1" applyFont="1" applyFill="1" applyBorder="1" applyAlignment="1">
      <alignment horizontal="center" vertical="center"/>
    </xf>
    <xf numFmtId="178" fontId="61" fillId="27" borderId="0" xfId="36" applyNumberFormat="1" applyFont="1" applyFill="1" applyBorder="1" applyAlignment="1">
      <alignment horizontal="center" vertical="center"/>
    </xf>
    <xf numFmtId="9" fontId="61" fillId="27" borderId="0" xfId="39" applyFont="1" applyFill="1" applyBorder="1" applyAlignment="1">
      <alignment horizontal="center" vertical="center"/>
    </xf>
    <xf numFmtId="174" fontId="61" fillId="27" borderId="0" xfId="59" applyNumberFormat="1" applyFont="1" applyFill="1" applyBorder="1" applyAlignment="1">
      <alignment horizontal="center" vertical="center"/>
    </xf>
    <xf numFmtId="0" fontId="61" fillId="27" borderId="0" xfId="36" quotePrefix="1" applyFont="1" applyFill="1" applyBorder="1" applyAlignment="1">
      <alignment horizontal="left" vertical="center"/>
    </xf>
    <xf numFmtId="0" fontId="49" fillId="35" borderId="53" xfId="65"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62" fillId="28" borderId="0" xfId="36" quotePrefix="1" applyFont="1" applyFill="1" applyBorder="1" applyAlignment="1">
      <alignment horizontal="left" vertical="center" indent="1"/>
    </xf>
    <xf numFmtId="0" fontId="61" fillId="27" borderId="0" xfId="36" quotePrefix="1" applyFont="1" applyFill="1" applyBorder="1" applyAlignment="1">
      <alignment horizontal="left" vertical="center" indent="1"/>
    </xf>
    <xf numFmtId="0" fontId="62" fillId="28" borderId="0" xfId="36" quotePrefix="1" applyFont="1" applyFill="1" applyBorder="1" applyAlignment="1">
      <alignment horizontal="left" vertical="center"/>
    </xf>
    <xf numFmtId="0" fontId="61" fillId="28" borderId="0" xfId="36" quotePrefix="1" applyFont="1" applyFill="1" applyBorder="1" applyAlignment="1">
      <alignment horizontal="left" vertical="center" indent="1"/>
    </xf>
    <xf numFmtId="0" fontId="73" fillId="27" borderId="0" xfId="36" applyFont="1" applyFill="1" applyBorder="1" applyAlignment="1">
      <alignment horizontal="left" vertical="center" indent="1"/>
    </xf>
    <xf numFmtId="0" fontId="62" fillId="27" borderId="0" xfId="36" applyFont="1" applyFill="1" applyBorder="1" applyAlignment="1">
      <alignment horizontal="left" vertical="center" indent="1"/>
    </xf>
    <xf numFmtId="0" fontId="61" fillId="27" borderId="0" xfId="36" applyFont="1" applyFill="1" applyBorder="1" applyAlignment="1">
      <alignment horizontal="left" vertical="center" indent="1"/>
    </xf>
    <xf numFmtId="0" fontId="61" fillId="27" borderId="0" xfId="36" applyFont="1" applyFill="1" applyBorder="1" applyAlignment="1">
      <alignment vertical="center"/>
    </xf>
    <xf numFmtId="0" fontId="62" fillId="28" borderId="0" xfId="36" applyFont="1" applyFill="1" applyBorder="1" applyAlignment="1">
      <alignment vertical="center"/>
    </xf>
    <xf numFmtId="0" fontId="62" fillId="0" borderId="0" xfId="36" applyFont="1" applyFill="1" applyBorder="1" applyAlignment="1">
      <alignment vertical="center"/>
    </xf>
    <xf numFmtId="0" fontId="73" fillId="27" borderId="0" xfId="36" applyFont="1" applyFill="1" applyBorder="1" applyAlignment="1">
      <alignment horizontal="left" vertical="center" indent="2"/>
    </xf>
    <xf numFmtId="0" fontId="61" fillId="27" borderId="0" xfId="36" applyFont="1" applyFill="1" applyBorder="1" applyAlignment="1">
      <alignment horizontal="left" vertical="center"/>
    </xf>
    <xf numFmtId="0" fontId="62" fillId="28" borderId="0" xfId="36" applyFont="1" applyFill="1" applyBorder="1" applyAlignment="1">
      <alignment horizontal="left" vertical="center"/>
    </xf>
    <xf numFmtId="0" fontId="62" fillId="27" borderId="0" xfId="36" applyFont="1" applyFill="1" applyBorder="1" applyAlignment="1">
      <alignment horizontal="left" vertical="center"/>
    </xf>
    <xf numFmtId="0" fontId="62" fillId="0" borderId="0" xfId="36" applyFont="1" applyFill="1" applyBorder="1" applyAlignment="1">
      <alignment horizontal="left" vertical="center"/>
    </xf>
    <xf numFmtId="178" fontId="62" fillId="28" borderId="0" xfId="59" applyNumberFormat="1" applyFont="1" applyFill="1" applyBorder="1" applyAlignment="1">
      <alignment horizontal="center" vertical="center"/>
    </xf>
    <xf numFmtId="178" fontId="61" fillId="27" borderId="0" xfId="59" applyNumberFormat="1" applyFont="1" applyFill="1" applyBorder="1" applyAlignment="1">
      <alignment horizontal="center" vertical="center"/>
    </xf>
    <xf numFmtId="179" fontId="62" fillId="28" borderId="0" xfId="59" applyNumberFormat="1" applyFont="1" applyFill="1" applyBorder="1" applyAlignment="1">
      <alignment horizontal="center" vertical="center"/>
    </xf>
    <xf numFmtId="179" fontId="61" fillId="27" borderId="0" xfId="59" applyNumberFormat="1" applyFont="1" applyFill="1" applyBorder="1" applyAlignment="1">
      <alignment horizontal="center" vertical="center"/>
    </xf>
    <xf numFmtId="9" fontId="61" fillId="28" borderId="0" xfId="59" applyNumberFormat="1" applyFont="1" applyFill="1" applyBorder="1" applyAlignment="1">
      <alignment horizontal="center" vertical="center"/>
    </xf>
    <xf numFmtId="0" fontId="62" fillId="28" borderId="0" xfId="59" applyNumberFormat="1" applyFont="1" applyFill="1" applyBorder="1" applyAlignment="1">
      <alignment horizontal="center" vertical="center"/>
    </xf>
    <xf numFmtId="0" fontId="61" fillId="27" borderId="0" xfId="59" applyNumberFormat="1" applyFont="1" applyFill="1" applyBorder="1" applyAlignment="1">
      <alignment horizontal="center" vertical="center"/>
    </xf>
    <xf numFmtId="1" fontId="62" fillId="28" borderId="0" xfId="59" applyNumberFormat="1" applyFont="1" applyFill="1" applyBorder="1" applyAlignment="1">
      <alignment horizontal="center" vertical="center"/>
    </xf>
    <xf numFmtId="1" fontId="61" fillId="27" borderId="0" xfId="59" applyNumberFormat="1" applyFont="1" applyFill="1" applyBorder="1" applyAlignment="1">
      <alignment horizontal="center" vertical="center"/>
    </xf>
    <xf numFmtId="178" fontId="79" fillId="27" borderId="0" xfId="59" applyNumberFormat="1" applyFont="1" applyFill="1" applyBorder="1" applyAlignment="1">
      <alignment horizontal="center" vertical="center"/>
    </xf>
    <xf numFmtId="180" fontId="61" fillId="27" borderId="0" xfId="36" applyNumberFormat="1" applyFont="1" applyFill="1" applyBorder="1" applyAlignment="1">
      <alignment horizontal="center" vertical="center"/>
    </xf>
    <xf numFmtId="180" fontId="62" fillId="27" borderId="0" xfId="36" applyNumberFormat="1" applyFont="1" applyFill="1" applyBorder="1" applyAlignment="1">
      <alignment horizontal="center" vertical="center"/>
    </xf>
    <xf numFmtId="166" fontId="61" fillId="27" borderId="0" xfId="39" applyNumberFormat="1" applyFont="1" applyFill="1" applyBorder="1" applyAlignment="1">
      <alignment horizontal="center" vertical="center"/>
    </xf>
    <xf numFmtId="166" fontId="62" fillId="27" borderId="0" xfId="39" applyNumberFormat="1" applyFont="1" applyFill="1" applyBorder="1" applyAlignment="1">
      <alignment horizontal="center" vertical="center"/>
    </xf>
    <xf numFmtId="178" fontId="62" fillId="0" borderId="0" xfId="36" applyNumberFormat="1" applyFont="1" applyFill="1" applyBorder="1" applyAlignment="1">
      <alignment horizontal="center" vertical="center"/>
    </xf>
    <xf numFmtId="178" fontId="62" fillId="28" borderId="0" xfId="36" applyNumberFormat="1" applyFont="1" applyFill="1" applyBorder="1" applyAlignment="1">
      <alignment horizontal="center" vertical="center"/>
    </xf>
    <xf numFmtId="179" fontId="61" fillId="0" borderId="0" xfId="36" applyNumberFormat="1" applyFont="1" applyFill="1" applyBorder="1" applyAlignment="1">
      <alignment horizontal="center" vertical="center"/>
    </xf>
    <xf numFmtId="178" fontId="73" fillId="0" borderId="0" xfId="36" applyNumberFormat="1" applyFont="1" applyFill="1" applyBorder="1" applyAlignment="1">
      <alignment horizontal="center" vertical="center"/>
    </xf>
    <xf numFmtId="179" fontId="62" fillId="28" borderId="0" xfId="36" applyNumberFormat="1" applyFont="1" applyFill="1" applyBorder="1" applyAlignment="1">
      <alignment horizontal="center" vertical="center"/>
    </xf>
    <xf numFmtId="9" fontId="61" fillId="0" borderId="0" xfId="39" applyNumberFormat="1" applyFont="1" applyFill="1" applyBorder="1" applyAlignment="1">
      <alignment horizontal="center" vertical="center"/>
    </xf>
    <xf numFmtId="9" fontId="62" fillId="0" borderId="0" xfId="39" applyFont="1" applyFill="1" applyBorder="1" applyAlignment="1">
      <alignment horizontal="center" vertical="center"/>
    </xf>
    <xf numFmtId="181" fontId="61" fillId="27" borderId="0" xfId="59"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45" fillId="0" borderId="0" xfId="0" applyFont="1" applyAlignment="1">
      <alignment vertical="center" wrapText="1"/>
    </xf>
    <xf numFmtId="0" fontId="49" fillId="35" borderId="53" xfId="65" applyNumberFormat="1" applyFont="1" applyFill="1" applyBorder="1" applyAlignment="1">
      <alignment horizontal="center" vertical="center"/>
    </xf>
    <xf numFmtId="170" fontId="49" fillId="35" borderId="0" xfId="65" applyNumberFormat="1" applyFont="1" applyFill="1" applyBorder="1" applyAlignment="1">
      <alignment horizontal="center" vertical="center"/>
    </xf>
    <xf numFmtId="165" fontId="56" fillId="27" borderId="60" xfId="62" applyNumberFormat="1" applyFont="1" applyFill="1" applyBorder="1" applyAlignment="1">
      <alignment horizontal="right"/>
    </xf>
    <xf numFmtId="165" fontId="61" fillId="0" borderId="60" xfId="0"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0" fontId="61" fillId="0" borderId="0" xfId="0" applyFont="1" applyFill="1" applyAlignment="1">
      <alignment horizontal="left" vertical="top" wrapText="1" indent="1"/>
    </xf>
    <xf numFmtId="165" fontId="62" fillId="0" borderId="60" xfId="0" applyNumberFormat="1" applyFont="1" applyFill="1" applyBorder="1" applyAlignment="1">
      <alignment horizontal="center" vertical="center"/>
    </xf>
    <xf numFmtId="0" fontId="49" fillId="35" borderId="53" xfId="65" applyNumberFormat="1" applyFont="1" applyFill="1" applyBorder="1" applyAlignment="1">
      <alignment horizontal="center" vertical="center"/>
    </xf>
    <xf numFmtId="178" fontId="61" fillId="0" borderId="0" xfId="36" applyNumberFormat="1" applyFont="1" applyFill="1" applyBorder="1" applyAlignment="1">
      <alignment horizontal="center" vertical="center"/>
    </xf>
    <xf numFmtId="178" fontId="62" fillId="28" borderId="0" xfId="59" applyNumberFormat="1" applyFont="1" applyFill="1" applyAlignment="1">
      <alignment horizontal="center" vertical="center"/>
    </xf>
    <xf numFmtId="178" fontId="61" fillId="27" borderId="0" xfId="59" applyNumberFormat="1" applyFont="1" applyFill="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74"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 fontId="62" fillId="28" borderId="0" xfId="59" applyNumberFormat="1" applyFont="1" applyFill="1" applyAlignment="1">
      <alignment horizontal="center" vertical="center"/>
    </xf>
    <xf numFmtId="1" fontId="61" fillId="27" borderId="0" xfId="59" applyNumberFormat="1" applyFont="1" applyFill="1" applyAlignment="1">
      <alignment horizontal="center" vertical="center"/>
    </xf>
    <xf numFmtId="178" fontId="79" fillId="27" borderId="0" xfId="59" applyNumberFormat="1" applyFont="1" applyFill="1" applyAlignment="1">
      <alignment horizontal="center" vertical="center"/>
    </xf>
    <xf numFmtId="178" fontId="61" fillId="27" borderId="0" xfId="36" applyNumberFormat="1" applyFont="1" applyFill="1" applyAlignment="1">
      <alignment horizontal="center" vertical="center"/>
    </xf>
    <xf numFmtId="178" fontId="62" fillId="27" borderId="0" xfId="36" applyNumberFormat="1" applyFont="1" applyFill="1" applyAlignment="1">
      <alignment horizontal="center" vertical="center"/>
    </xf>
    <xf numFmtId="180" fontId="61" fillId="27" borderId="0" xfId="36" applyNumberFormat="1" applyFont="1" applyFill="1" applyAlignment="1">
      <alignment horizontal="center" vertical="center"/>
    </xf>
    <xf numFmtId="180" fontId="62" fillId="27" borderId="0" xfId="36" applyNumberFormat="1" applyFont="1" applyFill="1" applyAlignment="1">
      <alignment horizontal="center" vertical="center"/>
    </xf>
    <xf numFmtId="178" fontId="62" fillId="0" borderId="0" xfId="36" applyNumberFormat="1" applyFont="1" applyAlignment="1">
      <alignment horizontal="center" vertical="center"/>
    </xf>
    <xf numFmtId="178" fontId="61" fillId="0" borderId="0" xfId="36" applyNumberFormat="1" applyFont="1" applyAlignment="1">
      <alignment horizontal="center" vertical="center"/>
    </xf>
    <xf numFmtId="178" fontId="62" fillId="28" borderId="0" xfId="36" applyNumberFormat="1" applyFont="1" applyFill="1" applyAlignment="1">
      <alignment horizontal="center" vertical="center"/>
    </xf>
    <xf numFmtId="179" fontId="61" fillId="0" borderId="0" xfId="36" applyNumberFormat="1" applyFont="1" applyAlignment="1">
      <alignment horizontal="center" vertical="center"/>
    </xf>
    <xf numFmtId="178" fontId="73"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0" fontId="56" fillId="27" borderId="0" xfId="36" applyFont="1" applyFill="1" applyBorder="1" applyAlignment="1">
      <alignment vertical="center"/>
    </xf>
    <xf numFmtId="0" fontId="56" fillId="27" borderId="0" xfId="36" applyFont="1" applyFill="1" applyBorder="1" applyAlignment="1">
      <alignment horizontal="center" vertical="center"/>
    </xf>
    <xf numFmtId="0" fontId="56" fillId="27" borderId="0" xfId="36" applyFont="1" applyFill="1" applyAlignment="1">
      <alignment horizontal="center" vertical="center"/>
    </xf>
    <xf numFmtId="0" fontId="80" fillId="28" borderId="0" xfId="67" applyFont="1" applyFill="1" applyAlignment="1">
      <alignment vertical="center"/>
    </xf>
    <xf numFmtId="0" fontId="45" fillId="27" borderId="64" xfId="0" applyFont="1" applyFill="1" applyBorder="1" applyAlignment="1">
      <alignment horizontal="center" vertical="center"/>
    </xf>
    <xf numFmtId="0" fontId="45" fillId="27" borderId="0" xfId="0" applyFont="1" applyFill="1" applyBorder="1" applyAlignment="1">
      <alignment horizontal="center" vertical="center"/>
    </xf>
    <xf numFmtId="0" fontId="79" fillId="27" borderId="0" xfId="36" applyFont="1" applyFill="1" applyBorder="1" applyAlignment="1">
      <alignment vertical="center"/>
    </xf>
    <xf numFmtId="43"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45" fillId="27" borderId="0" xfId="0" applyFont="1" applyFill="1" applyBorder="1" applyAlignment="1">
      <alignment horizontal="right" vertical="center"/>
    </xf>
    <xf numFmtId="0" fontId="79" fillId="27" borderId="0" xfId="36" applyFont="1" applyFill="1" applyBorder="1" applyAlignment="1">
      <alignment vertical="center" wrapText="1"/>
    </xf>
    <xf numFmtId="180" fontId="45" fillId="27" borderId="0" xfId="0" applyNumberFormat="1" applyFont="1" applyFill="1" applyAlignment="1">
      <alignment horizontal="center" vertical="center"/>
    </xf>
    <xf numFmtId="0" fontId="79" fillId="27" borderId="0" xfId="36" applyFont="1" applyFill="1" applyAlignment="1">
      <alignment vertical="center" wrapText="1"/>
    </xf>
    <xf numFmtId="178" fontId="45" fillId="27" borderId="0" xfId="0" applyNumberFormat="1" applyFont="1" applyFill="1" applyAlignment="1">
      <alignment vertical="center"/>
    </xf>
    <xf numFmtId="0" fontId="43" fillId="34" borderId="0" xfId="59" applyFont="1" applyFill="1" applyAlignment="1">
      <alignment horizontal="center" vertical="center"/>
    </xf>
    <xf numFmtId="0" fontId="44" fillId="35" borderId="0" xfId="59" applyFont="1" applyFill="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4" xfId="59" applyFont="1" applyBorder="1" applyAlignment="1">
      <alignment horizontal="center" vertical="center"/>
    </xf>
    <xf numFmtId="0" fontId="25" fillId="0" borderId="25" xfId="59" applyFont="1" applyBorder="1" applyAlignment="1">
      <alignment horizontal="center" vertical="center"/>
    </xf>
    <xf numFmtId="0" fontId="25" fillId="0" borderId="28" xfId="59" applyFont="1" applyBorder="1" applyAlignment="1">
      <alignment horizontal="center" vertical="center"/>
    </xf>
    <xf numFmtId="0" fontId="25" fillId="0" borderId="32" xfId="59" applyFont="1" applyBorder="1" applyAlignment="1">
      <alignment horizontal="center" vertical="center"/>
    </xf>
    <xf numFmtId="0" fontId="25" fillId="0" borderId="33" xfId="59" applyFont="1" applyBorder="1" applyAlignment="1">
      <alignment horizontal="center" vertical="center"/>
    </xf>
    <xf numFmtId="0" fontId="25" fillId="0" borderId="34" xfId="59" applyFont="1" applyBorder="1" applyAlignment="1">
      <alignment horizontal="center" vertical="center"/>
    </xf>
    <xf numFmtId="0" fontId="47" fillId="35" borderId="53" xfId="62" applyFont="1" applyFill="1" applyBorder="1" applyAlignment="1">
      <alignment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33" fillId="0" borderId="24" xfId="59" applyFont="1" applyBorder="1" applyAlignment="1">
      <alignment horizontal="center" vertical="center"/>
    </xf>
    <xf numFmtId="0" fontId="33" fillId="0" borderId="25"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33" fillId="0" borderId="40" xfId="59" applyFont="1" applyBorder="1" applyAlignment="1">
      <alignment horizontal="center" vertical="center"/>
    </xf>
    <xf numFmtId="0" fontId="33" fillId="0" borderId="41" xfId="59" applyFont="1" applyBorder="1" applyAlignment="1">
      <alignment horizontal="center" vertical="center"/>
    </xf>
    <xf numFmtId="0" fontId="25" fillId="0" borderId="45" xfId="59" applyFont="1" applyBorder="1" applyAlignment="1">
      <alignment horizontal="center" vertical="center"/>
    </xf>
    <xf numFmtId="0" fontId="25" fillId="0" borderId="46" xfId="59" applyFont="1" applyBorder="1" applyAlignment="1">
      <alignment horizontal="center" vertical="center"/>
    </xf>
    <xf numFmtId="0" fontId="25" fillId="0" borderId="49" xfId="59" applyFont="1" applyBorder="1" applyAlignment="1">
      <alignment horizontal="center" vertical="center"/>
    </xf>
    <xf numFmtId="0" fontId="25" fillId="0" borderId="50" xfId="59" applyFont="1" applyBorder="1" applyAlignment="1">
      <alignment horizontal="center" vertical="center"/>
    </xf>
    <xf numFmtId="0" fontId="45" fillId="0" borderId="0" xfId="0" applyFont="1" applyAlignment="1">
      <alignment vertical="center" wrapText="1"/>
    </xf>
    <xf numFmtId="0" fontId="45" fillId="0" borderId="0" xfId="0" applyFont="1" applyAlignment="1">
      <alignment horizontal="left" vertical="center" wrapText="1"/>
    </xf>
    <xf numFmtId="0" fontId="55" fillId="27" borderId="0" xfId="0" applyFont="1" applyFill="1" applyBorder="1" applyAlignment="1">
      <alignment horizontal="center"/>
    </xf>
    <xf numFmtId="0" fontId="49" fillId="35" borderId="53" xfId="65"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left" vertical="center" wrapText="1" indent="1"/>
    </xf>
  </cellXfs>
  <cellStyles count="68">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s>
  <dxfs count="84">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425563"/>
      <color rgb="FFF9F9F9"/>
      <color rgb="FF0057B8"/>
      <color rgb="FF005CA9"/>
      <color rgb="FFE41F2B"/>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371483</xdr:colOff>
      <xdr:row>0</xdr:row>
      <xdr:rowOff>104775</xdr:rowOff>
    </xdr:from>
    <xdr:to>
      <xdr:col>10</xdr:col>
      <xdr:colOff>442492</xdr:colOff>
      <xdr:row>25</xdr:row>
      <xdr:rowOff>43050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83" y="104775"/>
          <a:ext cx="6167009" cy="4291200"/>
        </a:xfrm>
        <a:prstGeom prst="rect">
          <a:avLst/>
        </a:prstGeom>
      </xdr:spPr>
    </xdr:pic>
    <xdr:clientData/>
  </xdr:twoCellAnchor>
  <xdr:twoCellAnchor editAs="oneCell">
    <xdr:from>
      <xdr:col>12</xdr:col>
      <xdr:colOff>0</xdr:colOff>
      <xdr:row>0</xdr:row>
      <xdr:rowOff>259291</xdr:rowOff>
    </xdr:from>
    <xdr:to>
      <xdr:col>12</xdr:col>
      <xdr:colOff>2027465</xdr:colOff>
      <xdr:row>3</xdr:row>
      <xdr:rowOff>30239</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13</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4Q21</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2048631</xdr:colOff>
      <xdr:row>3</xdr:row>
      <xdr:rowOff>127092</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2080382</xdr:colOff>
      <xdr:row>3</xdr:row>
      <xdr:rowOff>113862</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3</xdr:row>
      <xdr:rowOff>141379</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2098902</xdr:colOff>
      <xdr:row>3</xdr:row>
      <xdr:rowOff>122329</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2098902</xdr:colOff>
      <xdr:row>3</xdr:row>
      <xdr:rowOff>122329</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2098902</xdr:colOff>
      <xdr:row>3</xdr:row>
      <xdr:rowOff>122329</xdr:rowOff>
    </xdr:to>
    <xdr:pic>
      <xdr:nvPicPr>
        <xdr:cNvPr id="2" name="Picture 26">
          <a:extLst>
            <a:ext uri="{FF2B5EF4-FFF2-40B4-BE49-F238E27FC236}">
              <a16:creationId xmlns:a16="http://schemas.microsoft.com/office/drawing/2014/main" id="{0CF6552B-0BB5-40F9-BA83-9F9A1E147A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2098902</xdr:colOff>
      <xdr:row>3</xdr:row>
      <xdr:rowOff>122329</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2051277</xdr:colOff>
      <xdr:row>3</xdr:row>
      <xdr:rowOff>122329</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2090965</xdr:colOff>
      <xdr:row>4</xdr:row>
      <xdr:rowOff>15172</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2110809</xdr:colOff>
      <xdr:row>3</xdr:row>
      <xdr:rowOff>122329</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61</xdr:row>
      <xdr:rowOff>34637</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043844" y="3620366"/>
          <a:ext cx="870673" cy="792047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121228</xdr:rowOff>
    </xdr:from>
    <xdr:to>
      <xdr:col>5</xdr:col>
      <xdr:colOff>578025</xdr:colOff>
      <xdr:row>61</xdr:row>
      <xdr:rowOff>69274</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266331" y="3655003"/>
          <a:ext cx="873919" cy="7920471"/>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36" name="Triângulo isósceles 35">
          <a:extLst>
            <a:ext uri="{FF2B5EF4-FFF2-40B4-BE49-F238E27FC236}">
              <a16:creationId xmlns:a16="http://schemas.microsoft.com/office/drawing/2014/main" id="{8AA45356-7883-4D14-8751-27110D8AC75C}"/>
            </a:ext>
          </a:extLst>
        </xdr:cNvPr>
        <xdr:cNvSpPr/>
      </xdr:nvSpPr>
      <xdr:spPr>
        <a:xfrm rot="5400000">
          <a:off x="11587322" y="692628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35</xdr:row>
      <xdr:rowOff>143497</xdr:rowOff>
    </xdr:from>
    <xdr:to>
      <xdr:col>28</xdr:col>
      <xdr:colOff>55353</xdr:colOff>
      <xdr:row>40</xdr:row>
      <xdr:rowOff>11137</xdr:rowOff>
    </xdr:to>
    <xdr:sp macro="" textlink="">
      <xdr:nvSpPr>
        <xdr:cNvPr id="77" name="Retângulo 76">
          <a:extLst>
            <a:ext uri="{FF2B5EF4-FFF2-40B4-BE49-F238E27FC236}">
              <a16:creationId xmlns:a16="http://schemas.microsoft.com/office/drawing/2014/main" id="{8370E3DF-AEDC-424E-BAFC-77C35F118F78}"/>
            </a:ext>
          </a:extLst>
        </xdr:cNvPr>
        <xdr:cNvSpPr/>
      </xdr:nvSpPr>
      <xdr:spPr>
        <a:xfrm>
          <a:off x="14736223" y="6725272"/>
          <a:ext cx="3816680" cy="8106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Pulp and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paper, bleaching, soap, detergents, aliminum industry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242452</xdr:colOff>
      <xdr:row>20</xdr:row>
      <xdr:rowOff>138548</xdr:rowOff>
    </xdr:from>
    <xdr:to>
      <xdr:col>28</xdr:col>
      <xdr:colOff>332753</xdr:colOff>
      <xdr:row>59</xdr:row>
      <xdr:rowOff>176897</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434702" y="3862823"/>
          <a:ext cx="4395601" cy="744879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36</xdr:row>
      <xdr:rowOff>127228</xdr:rowOff>
    </xdr:from>
    <xdr:to>
      <xdr:col>24</xdr:col>
      <xdr:colOff>5507</xdr:colOff>
      <xdr:row>37</xdr:row>
      <xdr:rowOff>87917</xdr:rowOff>
    </xdr:to>
    <xdr:sp macro="" textlink="">
      <xdr:nvSpPr>
        <xdr:cNvPr id="83" name="Triângulo isósceles 82">
          <a:extLst>
            <a:ext uri="{FF2B5EF4-FFF2-40B4-BE49-F238E27FC236}">
              <a16:creationId xmlns:a16="http://schemas.microsoft.com/office/drawing/2014/main" id="{1023DDAB-B970-465A-8361-183ABA92522E}"/>
            </a:ext>
          </a:extLst>
        </xdr:cNvPr>
        <xdr:cNvSpPr/>
      </xdr:nvSpPr>
      <xdr:spPr>
        <a:xfrm rot="5400000">
          <a:off x="14068584" y="6921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396308</xdr:colOff>
      <xdr:row>3</xdr:row>
      <xdr:rowOff>99561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2098903</xdr:colOff>
      <xdr:row>3</xdr:row>
      <xdr:rowOff>98519</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3</xdr:row>
      <xdr:rowOff>180860</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2046515</xdr:colOff>
      <xdr:row>4</xdr:row>
      <xdr:rowOff>79765</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137637</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2277196</xdr:colOff>
      <xdr:row>3</xdr:row>
      <xdr:rowOff>180860</xdr:rowOff>
    </xdr:to>
    <xdr:pic>
      <xdr:nvPicPr>
        <xdr:cNvPr id="2" name="Picture 26">
          <a:extLst>
            <a:ext uri="{FF2B5EF4-FFF2-40B4-BE49-F238E27FC236}">
              <a16:creationId xmlns:a16="http://schemas.microsoft.com/office/drawing/2014/main" id="{A58C2219-EAE2-4FB6-BF69-446CD884A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861" y="273424"/>
          <a:ext cx="2019460" cy="59323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129186</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920185</xdr:colOff>
      <xdr:row>3</xdr:row>
      <xdr:rowOff>99561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920185</xdr:colOff>
      <xdr:row>3</xdr:row>
      <xdr:rowOff>99561</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3</xdr:row>
      <xdr:rowOff>161473</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23812</xdr:rowOff>
    </xdr:from>
    <xdr:to>
      <xdr:col>2</xdr:col>
      <xdr:colOff>1903640</xdr:colOff>
      <xdr:row>3</xdr:row>
      <xdr:rowOff>161473</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85737"/>
          <a:ext cx="2027465" cy="6329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99574</xdr:colOff>
      <xdr:row>0</xdr:row>
      <xdr:rowOff>0</xdr:rowOff>
    </xdr:from>
    <xdr:to>
      <xdr:col>3</xdr:col>
      <xdr:colOff>0</xdr:colOff>
      <xdr:row>1</xdr:row>
      <xdr:rowOff>112184</xdr:rowOff>
    </xdr:to>
    <xdr:sp macro="" textlink="">
      <xdr:nvSpPr>
        <xdr:cNvPr id="13" name="Text Box 8">
          <a:extLst>
            <a:ext uri="{FF2B5EF4-FFF2-40B4-BE49-F238E27FC236}">
              <a16:creationId xmlns:a16="http://schemas.microsoft.com/office/drawing/2014/main" id="{00000000-0008-0000-0500-00000D000000}"/>
            </a:ext>
          </a:extLst>
        </xdr:cNvPr>
        <xdr:cNvSpPr txBox="1">
          <a:spLocks noChangeArrowheads="1"/>
        </xdr:cNvSpPr>
      </xdr:nvSpPr>
      <xdr:spPr bwMode="auto">
        <a:xfrm>
          <a:off x="99574" y="68792"/>
          <a:ext cx="3569667" cy="339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5. Receita</a:t>
          </a:r>
        </a:p>
      </xdr:txBody>
    </xdr:sp>
    <xdr:clientData/>
  </xdr:twoCellAnchor>
  <xdr:twoCellAnchor editAs="oneCell">
    <xdr:from>
      <xdr:col>2</xdr:col>
      <xdr:colOff>37042</xdr:colOff>
      <xdr:row>4</xdr:row>
      <xdr:rowOff>23812</xdr:rowOff>
    </xdr:from>
    <xdr:to>
      <xdr:col>2</xdr:col>
      <xdr:colOff>2064507</xdr:colOff>
      <xdr:row>6</xdr:row>
      <xdr:rowOff>164647</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3938250" cy="783167"/>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3</xdr:row>
      <xdr:rowOff>183184</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2084615</xdr:colOff>
      <xdr:row>3</xdr:row>
      <xdr:rowOff>135559</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20Relations/Relat&#243;rios%20Financeiros%20Braskem/Base%20de%20dados/controladoria/segmentos%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20Relations/Relat&#243;rios%20Financeiros%20Braskem/2016/2T16/Release/Base/TabelasRelease_2T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uia%20de%20Modelagem_Val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_2015"/>
      <sheetName val="Jun_2015"/>
      <sheetName val="Set_2015"/>
      <sheetName val="Dez_2015"/>
      <sheetName val="EBTIDA Outros Segmentos"/>
    </sheetNames>
    <sheetDataSet>
      <sheetData sheetId="0">
        <row r="8">
          <cell r="E8">
            <v>5100026</v>
          </cell>
          <cell r="G8">
            <v>-4629944</v>
          </cell>
          <cell r="I8">
            <v>470082</v>
          </cell>
          <cell r="K8">
            <v>-157188</v>
          </cell>
          <cell r="M8">
            <v>0</v>
          </cell>
          <cell r="N8"/>
          <cell r="O8">
            <v>-6583</v>
          </cell>
          <cell r="Q8">
            <v>306311</v>
          </cell>
          <cell r="T8">
            <v>559974.52119999961</v>
          </cell>
        </row>
        <row r="9">
          <cell r="E9">
            <v>4605943</v>
          </cell>
          <cell r="G9">
            <v>-3714139</v>
          </cell>
          <cell r="I9">
            <v>891804</v>
          </cell>
          <cell r="K9">
            <v>-277232</v>
          </cell>
          <cell r="M9">
            <v>0</v>
          </cell>
          <cell r="N9"/>
          <cell r="O9">
            <v>-6302</v>
          </cell>
          <cell r="Q9">
            <v>608270</v>
          </cell>
          <cell r="T9">
            <v>719536.45002586883</v>
          </cell>
        </row>
        <row r="10">
          <cell r="E10">
            <v>639826</v>
          </cell>
          <cell r="G10">
            <v>-599738</v>
          </cell>
          <cell r="I10">
            <v>40088</v>
          </cell>
          <cell r="K10">
            <v>-51116</v>
          </cell>
          <cell r="M10">
            <v>0</v>
          </cell>
          <cell r="N10"/>
          <cell r="O10">
            <v>4837</v>
          </cell>
          <cell r="Q10">
            <v>-6191</v>
          </cell>
          <cell r="T10">
            <v>57290.99777000006</v>
          </cell>
        </row>
        <row r="11">
          <cell r="E11">
            <v>1751244</v>
          </cell>
          <cell r="G11">
            <v>-1582825</v>
          </cell>
          <cell r="I11">
            <v>168419</v>
          </cell>
          <cell r="K11">
            <v>-88981</v>
          </cell>
          <cell r="M11">
            <v>0</v>
          </cell>
          <cell r="N11"/>
          <cell r="O11">
            <v>0</v>
          </cell>
          <cell r="Q11">
            <v>79438</v>
          </cell>
          <cell r="T11">
            <v>128260.82908150712</v>
          </cell>
        </row>
        <row r="12">
          <cell r="E12">
            <v>193009</v>
          </cell>
          <cell r="G12">
            <v>-152199</v>
          </cell>
          <cell r="I12">
            <v>40810</v>
          </cell>
          <cell r="K12">
            <v>-30156</v>
          </cell>
          <cell r="M12">
            <v>0</v>
          </cell>
          <cell r="N12"/>
          <cell r="O12">
            <v>148</v>
          </cell>
          <cell r="Q12">
            <v>10802</v>
          </cell>
          <cell r="T12">
            <v>10802.49267554656</v>
          </cell>
        </row>
        <row r="13">
          <cell r="T13">
            <v>1475865.2907529222</v>
          </cell>
        </row>
        <row r="15">
          <cell r="E15">
            <v>106689</v>
          </cell>
          <cell r="G15">
            <v>-77189</v>
          </cell>
          <cell r="I15">
            <v>29500</v>
          </cell>
          <cell r="K15">
            <v>-51853</v>
          </cell>
          <cell r="M15">
            <v>0</v>
          </cell>
          <cell r="N15"/>
          <cell r="O15">
            <v>-1750</v>
          </cell>
          <cell r="Q15">
            <v>-24103</v>
          </cell>
          <cell r="T15">
            <v>-48797.391106308227</v>
          </cell>
        </row>
        <row r="16">
          <cell r="E16">
            <v>0</v>
          </cell>
          <cell r="G16">
            <v>0</v>
          </cell>
          <cell r="I16">
            <v>0</v>
          </cell>
          <cell r="K16">
            <v>57687</v>
          </cell>
          <cell r="M16">
            <v>2003</v>
          </cell>
          <cell r="N16"/>
          <cell r="O16">
            <v>-30243</v>
          </cell>
          <cell r="Q16">
            <v>29447</v>
          </cell>
          <cell r="T16">
            <v>45829.459889999998</v>
          </cell>
        </row>
        <row r="20">
          <cell r="E20">
            <v>-2201415</v>
          </cell>
          <cell r="G20">
            <v>2165545</v>
          </cell>
          <cell r="I20">
            <v>-35870</v>
          </cell>
          <cell r="K20">
            <v>0</v>
          </cell>
          <cell r="M20">
            <v>0</v>
          </cell>
          <cell r="O20">
            <v>0</v>
          </cell>
          <cell r="Q20">
            <v>-35870</v>
          </cell>
          <cell r="T20">
            <v>11898.640463385964</v>
          </cell>
        </row>
      </sheetData>
      <sheetData sheetId="1">
        <row r="8">
          <cell r="E8">
            <v>11184383</v>
          </cell>
          <cell r="G8">
            <v>-9401637</v>
          </cell>
          <cell r="I8">
            <v>1782746</v>
          </cell>
          <cell r="K8">
            <v>-287506</v>
          </cell>
          <cell r="M8">
            <v>0</v>
          </cell>
          <cell r="N8"/>
          <cell r="O8">
            <v>-30370</v>
          </cell>
          <cell r="Q8">
            <v>1464870</v>
          </cell>
          <cell r="T8">
            <v>1971879.4902999992</v>
          </cell>
        </row>
        <row r="9">
          <cell r="E9">
            <v>9597434</v>
          </cell>
          <cell r="G9">
            <v>-7477317</v>
          </cell>
          <cell r="I9">
            <v>2120117</v>
          </cell>
          <cell r="K9">
            <v>-572486</v>
          </cell>
          <cell r="M9">
            <v>0</v>
          </cell>
          <cell r="N9"/>
          <cell r="O9">
            <v>-26670</v>
          </cell>
          <cell r="Q9">
            <v>1520961</v>
          </cell>
          <cell r="T9">
            <v>1737532.8017514404</v>
          </cell>
        </row>
        <row r="10">
          <cell r="E10">
            <v>1244675</v>
          </cell>
          <cell r="G10">
            <v>-1111741</v>
          </cell>
          <cell r="I10">
            <v>132934</v>
          </cell>
          <cell r="K10">
            <v>-102204</v>
          </cell>
          <cell r="M10">
            <v>0</v>
          </cell>
          <cell r="N10"/>
          <cell r="O10">
            <v>13533</v>
          </cell>
          <cell r="Q10">
            <v>44263</v>
          </cell>
          <cell r="T10">
            <v>160033.26706000013</v>
          </cell>
        </row>
        <row r="11">
          <cell r="E11">
            <v>3734956</v>
          </cell>
          <cell r="G11">
            <v>-3302766</v>
          </cell>
          <cell r="I11">
            <v>432190</v>
          </cell>
          <cell r="K11">
            <v>-186766</v>
          </cell>
          <cell r="M11">
            <v>0</v>
          </cell>
          <cell r="N11"/>
          <cell r="O11">
            <v>805</v>
          </cell>
          <cell r="Q11">
            <v>246229</v>
          </cell>
          <cell r="T11">
            <v>348922.88684520102</v>
          </cell>
        </row>
        <row r="12">
          <cell r="E12">
            <v>408016</v>
          </cell>
          <cell r="G12">
            <v>-322962</v>
          </cell>
          <cell r="I12">
            <v>85054</v>
          </cell>
          <cell r="K12">
            <v>-61326</v>
          </cell>
          <cell r="M12">
            <v>0</v>
          </cell>
          <cell r="N12"/>
          <cell r="O12">
            <v>-533</v>
          </cell>
          <cell r="Q12">
            <v>23195</v>
          </cell>
          <cell r="T12">
            <v>25971.608037686201</v>
          </cell>
        </row>
        <row r="13">
          <cell r="T13">
            <v>4244340.0539943269</v>
          </cell>
        </row>
        <row r="15">
          <cell r="E15">
            <v>273579</v>
          </cell>
          <cell r="G15">
            <v>-274286</v>
          </cell>
          <cell r="I15">
            <v>-707</v>
          </cell>
          <cell r="K15">
            <v>-48100</v>
          </cell>
          <cell r="M15">
            <v>0</v>
          </cell>
          <cell r="N15"/>
          <cell r="O15">
            <v>-29903</v>
          </cell>
          <cell r="Q15">
            <v>-78710</v>
          </cell>
          <cell r="T15">
            <v>-82520.468896548409</v>
          </cell>
        </row>
        <row r="16">
          <cell r="E16">
            <v>0</v>
          </cell>
          <cell r="G16">
            <v>0</v>
          </cell>
          <cell r="I16">
            <v>0</v>
          </cell>
          <cell r="K16">
            <v>56957</v>
          </cell>
          <cell r="M16">
            <v>9739</v>
          </cell>
          <cell r="N16"/>
          <cell r="O16">
            <v>-16610</v>
          </cell>
          <cell r="Q16">
            <v>50086</v>
          </cell>
          <cell r="T16">
            <v>80737.35802</v>
          </cell>
        </row>
        <row r="20">
          <cell r="E20">
            <v>-4655947</v>
          </cell>
          <cell r="G20">
            <v>4472613</v>
          </cell>
          <cell r="I20">
            <v>-183334</v>
          </cell>
          <cell r="K20">
            <v>0</v>
          </cell>
          <cell r="M20">
            <v>0</v>
          </cell>
          <cell r="N20"/>
          <cell r="O20">
            <v>0</v>
          </cell>
          <cell r="Q20">
            <v>-183334</v>
          </cell>
          <cell r="T20">
            <v>-148192.94311777875</v>
          </cell>
        </row>
      </sheetData>
      <sheetData sheetId="2">
        <row r="8">
          <cell r="E8">
            <v>17972314</v>
          </cell>
          <cell r="G8">
            <v>-14806597</v>
          </cell>
          <cell r="I8">
            <v>3165717</v>
          </cell>
          <cell r="K8">
            <v>-456781</v>
          </cell>
          <cell r="M8">
            <v>0</v>
          </cell>
          <cell r="N8"/>
          <cell r="O8">
            <v>-19260</v>
          </cell>
          <cell r="Q8">
            <v>2689676</v>
          </cell>
          <cell r="T8">
            <v>3453517.8610999994</v>
          </cell>
        </row>
        <row r="9">
          <cell r="E9">
            <v>15200722</v>
          </cell>
          <cell r="G9">
            <v>-11801749</v>
          </cell>
          <cell r="I9">
            <v>3398973</v>
          </cell>
          <cell r="K9">
            <v>-876621</v>
          </cell>
          <cell r="M9">
            <v>0</v>
          </cell>
          <cell r="N9"/>
          <cell r="O9">
            <v>-68205</v>
          </cell>
          <cell r="Q9">
            <v>2454147</v>
          </cell>
          <cell r="T9">
            <v>2818900.2729723514</v>
          </cell>
        </row>
        <row r="10">
          <cell r="E10">
            <v>2055969</v>
          </cell>
          <cell r="G10">
            <v>-1847439</v>
          </cell>
          <cell r="I10">
            <v>208530</v>
          </cell>
          <cell r="K10">
            <v>-160865</v>
          </cell>
          <cell r="M10">
            <v>0</v>
          </cell>
          <cell r="N10"/>
          <cell r="O10">
            <v>15076</v>
          </cell>
          <cell r="Q10">
            <v>62741</v>
          </cell>
          <cell r="T10">
            <v>247667.84354000021</v>
          </cell>
        </row>
        <row r="11">
          <cell r="E11">
            <v>5876449</v>
          </cell>
          <cell r="G11">
            <v>-5117181</v>
          </cell>
          <cell r="I11">
            <v>759268</v>
          </cell>
          <cell r="K11">
            <v>-307155</v>
          </cell>
          <cell r="M11">
            <v>0</v>
          </cell>
          <cell r="N11"/>
          <cell r="O11">
            <v>1859</v>
          </cell>
          <cell r="Q11">
            <v>453972</v>
          </cell>
          <cell r="T11">
            <v>617108.47408048785</v>
          </cell>
        </row>
        <row r="12">
          <cell r="E12">
            <v>638611</v>
          </cell>
          <cell r="G12">
            <v>-499976</v>
          </cell>
          <cell r="I12">
            <v>138635</v>
          </cell>
          <cell r="K12">
            <v>-91433</v>
          </cell>
          <cell r="M12">
            <v>0</v>
          </cell>
          <cell r="N12"/>
          <cell r="O12">
            <v>-3000</v>
          </cell>
          <cell r="Q12">
            <v>44202</v>
          </cell>
          <cell r="T12">
            <v>47876.428537253872</v>
          </cell>
        </row>
        <row r="13">
          <cell r="T13">
            <v>7185070.8802300924</v>
          </cell>
        </row>
        <row r="15">
          <cell r="E15">
            <v>442469</v>
          </cell>
          <cell r="G15">
            <v>-446861</v>
          </cell>
          <cell r="I15">
            <v>-4392</v>
          </cell>
          <cell r="K15">
            <v>-64677</v>
          </cell>
          <cell r="M15"/>
          <cell r="N15"/>
          <cell r="O15">
            <v>-60848</v>
          </cell>
          <cell r="Q15">
            <v>-129917</v>
          </cell>
          <cell r="T15">
            <v>-136037.47814027561</v>
          </cell>
        </row>
        <row r="16">
          <cell r="E16"/>
          <cell r="G16"/>
          <cell r="I16"/>
          <cell r="K16">
            <v>101938</v>
          </cell>
          <cell r="M16">
            <v>1701</v>
          </cell>
          <cell r="N16"/>
          <cell r="O16">
            <v>-30374</v>
          </cell>
          <cell r="Q16">
            <v>73265</v>
          </cell>
          <cell r="T16">
            <v>118590.53526999999</v>
          </cell>
        </row>
        <row r="20">
          <cell r="E20">
            <v>-7235818</v>
          </cell>
          <cell r="G20">
            <v>7141325</v>
          </cell>
          <cell r="I20">
            <v>-94493</v>
          </cell>
          <cell r="K20"/>
          <cell r="M20"/>
          <cell r="N20"/>
          <cell r="O20"/>
          <cell r="Q20">
            <v>-94493</v>
          </cell>
          <cell r="T20">
            <v>-29506.937359816395</v>
          </cell>
        </row>
      </sheetData>
      <sheetData sheetId="3">
        <row r="8">
          <cell r="E8">
            <v>24269768</v>
          </cell>
          <cell r="G8">
            <v>-20053106</v>
          </cell>
          <cell r="I8">
            <v>4216662</v>
          </cell>
          <cell r="K8">
            <v>-658945</v>
          </cell>
          <cell r="M8">
            <v>0</v>
          </cell>
          <cell r="N8"/>
          <cell r="O8">
            <v>-178113</v>
          </cell>
          <cell r="Q8">
            <v>3379604</v>
          </cell>
          <cell r="T8">
            <v>4439651.9638599996</v>
          </cell>
        </row>
        <row r="9">
          <cell r="E9">
            <v>19986174</v>
          </cell>
          <cell r="G9">
            <v>-15461151</v>
          </cell>
          <cell r="I9">
            <v>4525023</v>
          </cell>
          <cell r="K9">
            <v>-1224627</v>
          </cell>
          <cell r="M9">
            <v>0</v>
          </cell>
          <cell r="N9"/>
          <cell r="O9">
            <v>-130722</v>
          </cell>
          <cell r="Q9">
            <v>3169674</v>
          </cell>
          <cell r="T9">
            <v>3647459.3154066415</v>
          </cell>
        </row>
        <row r="10">
          <cell r="E10">
            <v>2780075</v>
          </cell>
          <cell r="G10">
            <v>-2415855</v>
          </cell>
          <cell r="I10">
            <v>364220</v>
          </cell>
          <cell r="K10">
            <v>-224857</v>
          </cell>
          <cell r="M10">
            <v>0</v>
          </cell>
          <cell r="N10"/>
          <cell r="O10">
            <v>-27005</v>
          </cell>
          <cell r="Q10">
            <v>112358</v>
          </cell>
          <cell r="T10">
            <v>355304.35149000026</v>
          </cell>
        </row>
        <row r="11">
          <cell r="E11">
            <v>8239913</v>
          </cell>
          <cell r="G11">
            <v>-6892131</v>
          </cell>
          <cell r="I11">
            <v>1347782</v>
          </cell>
          <cell r="K11">
            <v>-445850</v>
          </cell>
          <cell r="M11">
            <v>0</v>
          </cell>
          <cell r="N11"/>
          <cell r="O11">
            <v>-13449</v>
          </cell>
          <cell r="Q11">
            <v>888483</v>
          </cell>
          <cell r="T11">
            <v>1121971.1106510519</v>
          </cell>
        </row>
        <row r="12">
          <cell r="E12">
            <v>874624</v>
          </cell>
          <cell r="G12">
            <v>-692653</v>
          </cell>
          <cell r="I12">
            <v>181971</v>
          </cell>
          <cell r="K12">
            <v>-123402</v>
          </cell>
          <cell r="M12">
            <v>0</v>
          </cell>
          <cell r="N12"/>
          <cell r="O12">
            <v>-4961</v>
          </cell>
          <cell r="Q12">
            <v>53608</v>
          </cell>
          <cell r="T12">
            <v>59300.696109356199</v>
          </cell>
        </row>
        <row r="13">
          <cell r="T13">
            <v>9623687.4375170488</v>
          </cell>
        </row>
        <row r="15">
          <cell r="E15">
            <v>631512</v>
          </cell>
          <cell r="G15">
            <v>-637045</v>
          </cell>
          <cell r="I15">
            <v>-5533</v>
          </cell>
          <cell r="K15">
            <v>-94716</v>
          </cell>
          <cell r="M15">
            <v>0</v>
          </cell>
          <cell r="N15"/>
          <cell r="O15">
            <v>-70062</v>
          </cell>
          <cell r="Q15">
            <v>-170311</v>
          </cell>
          <cell r="T15">
            <v>-176412.23432921834</v>
          </cell>
        </row>
        <row r="16">
          <cell r="E16">
            <v>0</v>
          </cell>
          <cell r="G16">
            <v>0</v>
          </cell>
          <cell r="I16"/>
          <cell r="K16">
            <v>-5502</v>
          </cell>
          <cell r="M16">
            <v>2219</v>
          </cell>
          <cell r="N16"/>
          <cell r="O16">
            <v>-282841</v>
          </cell>
          <cell r="Q16">
            <v>-286124</v>
          </cell>
          <cell r="T16">
            <v>-225301.9988</v>
          </cell>
        </row>
        <row r="20">
          <cell r="E20">
            <v>-9499070</v>
          </cell>
          <cell r="G20">
            <v>9249855</v>
          </cell>
          <cell r="I20">
            <v>-249215</v>
          </cell>
          <cell r="K20">
            <v>154114</v>
          </cell>
          <cell r="M20">
            <v>0</v>
          </cell>
          <cell r="N20"/>
          <cell r="O20">
            <v>0</v>
          </cell>
          <cell r="Q20">
            <v>-95101</v>
          </cell>
          <cell r="T20">
            <v>149928.79561216943</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taques Braskem"/>
      <sheetName val="EBITDA"/>
      <sheetName val="Consolidação"/>
      <sheetName val="Consolidação Rev"/>
      <sheetName val="infos"/>
      <sheetName val="DRE Consolidado (real)"/>
      <sheetName val="DRE Consolidado (proforma)"/>
      <sheetName val="segmentos_EBITDA"/>
      <sheetName val="segmentos_index"/>
      <sheetName val="DRE Braskem"/>
      <sheetName val="DRE Quattor"/>
      <sheetName val="Balanço Consol 2010X2009"/>
      <sheetName val="Balanço Consol TRI"/>
      <sheetName val="Balanço Braskem 4T10"/>
      <sheetName val="Balanço Quattor 4T10"/>
      <sheetName val="Fluxo de caixa consol"/>
      <sheetName val="Fluxo de caixa ajustado"/>
      <sheetName val="Res Fin ex México"/>
      <sheetName val="Res Financeiro"/>
      <sheetName val="Res Fin BI"/>
      <sheetName val="GOC "/>
      <sheetName val="Principais números Consol"/>
      <sheetName val="Produção 4T08"/>
      <sheetName val="Desempenho Polímeros Consolidad"/>
      <sheetName val="Desempenho - Release"/>
      <sheetName val="Desempenho Ins Basicos Consolid"/>
      <sheetName val="Desempenho Segmentos RA"/>
      <sheetName val="Vendas Tri Consol"/>
      <sheetName val="vendas trimestrais Braskem"/>
      <sheetName val="vendas trimestrais Quattor"/>
      <sheetName val="vendas trimestrais Sunoco"/>
      <sheetName val="Receitas Tri Consol (2)"/>
      <sheetName val="Receitas Trimestrais Braskem"/>
      <sheetName val="Receitas Trimestrais Quattor"/>
      <sheetName val="Receitas Trimestrais Sunoco"/>
      <sheetName val="Produção Consol"/>
      <sheetName val="Produção Braskem"/>
      <sheetName val="Produção Quattor"/>
      <sheetName val="Produção Sunoco"/>
      <sheetName val="Receitas Tri Consol"/>
      <sheetName val="Hedge"/>
      <sheetName val="Capex"/>
      <sheetName val="Capex (2)"/>
      <sheetName val="Endividamento"/>
      <sheetName val="DVGA"/>
      <sheetName val="EBITDA Segmento"/>
      <sheetName val="Volume de Vendas"/>
    </sheetNames>
    <sheetDataSet>
      <sheetData sheetId="0"/>
      <sheetData sheetId="1"/>
      <sheetData sheetId="2"/>
      <sheetData sheetId="3">
        <row r="24">
          <cell r="C24">
            <v>-44.305339589999988</v>
          </cell>
          <cell r="D24">
            <v>39.766881799999993</v>
          </cell>
          <cell r="F24">
            <v>1.0995128699999994</v>
          </cell>
          <cell r="G24">
            <v>0</v>
          </cell>
          <cell r="H24">
            <v>0</v>
          </cell>
          <cell r="I24">
            <v>-16.823064079999998</v>
          </cell>
          <cell r="P24">
            <v>-20.70008206730013</v>
          </cell>
        </row>
        <row r="25">
          <cell r="C25">
            <v>0</v>
          </cell>
          <cell r="D25">
            <v>0</v>
          </cell>
          <cell r="F25">
            <v>-44.98819730477716</v>
          </cell>
          <cell r="G25">
            <v>11.690000000000001</v>
          </cell>
          <cell r="H25">
            <v>0</v>
          </cell>
          <cell r="I25">
            <v>-3.0683190606381743</v>
          </cell>
          <cell r="P25">
            <v>-33.490487315415336</v>
          </cell>
        </row>
        <row r="29">
          <cell r="C29">
            <v>-2998.4496756325098</v>
          </cell>
          <cell r="D29">
            <v>2964.7893263263486</v>
          </cell>
          <cell r="F29">
            <v>33.606000000000051</v>
          </cell>
          <cell r="G29">
            <v>0</v>
          </cell>
          <cell r="H29">
            <v>0</v>
          </cell>
          <cell r="I29">
            <v>0</v>
          </cell>
          <cell r="P29">
            <v>20.364974901402601</v>
          </cell>
        </row>
        <row r="57">
          <cell r="C57">
            <v>50.317339589999989</v>
          </cell>
          <cell r="D57">
            <v>-47.167881799999989</v>
          </cell>
          <cell r="F57">
            <v>-2.9755128699999993</v>
          </cell>
          <cell r="G57">
            <v>0</v>
          </cell>
          <cell r="H57">
            <v>0</v>
          </cell>
          <cell r="I57">
            <v>-1.9759359199999997</v>
          </cell>
          <cell r="P57">
            <v>-2.0430242699999996</v>
          </cell>
        </row>
        <row r="58">
          <cell r="C58">
            <v>0</v>
          </cell>
          <cell r="D58">
            <v>0</v>
          </cell>
          <cell r="F58">
            <v>-19.834745522547866</v>
          </cell>
          <cell r="G58">
            <v>1.6870000000000001</v>
          </cell>
          <cell r="H58">
            <v>0</v>
          </cell>
          <cell r="I58">
            <v>-20.31870051979309</v>
          </cell>
          <cell r="P58">
            <v>-19.778739592340958</v>
          </cell>
        </row>
        <row r="62">
          <cell r="C62">
            <v>-2535.729950230063</v>
          </cell>
          <cell r="D62">
            <v>2573.1909135109254</v>
          </cell>
          <cell r="F62">
            <v>20.863</v>
          </cell>
          <cell r="G62">
            <v>0</v>
          </cell>
          <cell r="H62">
            <v>0</v>
          </cell>
          <cell r="I62">
            <v>0</v>
          </cell>
          <cell r="P62">
            <v>86.033314232757249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79">
          <cell r="G79">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Cadeia de Produção"/>
      <sheetName val="2.Capacidade"/>
      <sheetName val="3. Produção"/>
      <sheetName val="4. Volume de Vendas"/>
      <sheetName val="5. Receita"/>
      <sheetName val="6. Resultado por Segmento Acum."/>
      <sheetName val="6. DRE Consol"/>
      <sheetName val="7. BP Consol"/>
      <sheetName val="8. Fluxo de Caixa Consol"/>
      <sheetName val="9. DRE Braskem Idesa"/>
      <sheetName val="10. BP Braskem Idesa"/>
      <sheetName val="11. Fluxo de Caixa Braskem Ides"/>
      <sheetName val="12. Resultado Consolidado"/>
      <sheetName val="13. Resultado Consolidado US$"/>
      <sheetName val="14. Resultado por Segmento"/>
      <sheetName val="15. Resultado por Segmento US$"/>
      <sheetName val="16. CPV"/>
      <sheetName val="17. Dívida"/>
      <sheetName val="18. Hedge Accounting"/>
      <sheetName val="19. Yield"/>
      <sheetName val="20. ESG"/>
      <sheetName val="21. Referências de Preços"/>
      <sheetName val="22. Investimentos"/>
      <sheetName val="23. Consenso"/>
      <sheetName val="Ressalva"/>
    </sheetNames>
    <sheetDataSet>
      <sheetData sheetId="0" refreshError="1"/>
      <sheetData sheetId="1" refreshError="1"/>
      <sheetData sheetId="2" refreshError="1"/>
      <sheetData sheetId="3">
        <row r="8">
          <cell r="E8">
            <v>3194544.96139968</v>
          </cell>
        </row>
      </sheetData>
      <sheetData sheetId="4">
        <row r="8">
          <cell r="D8">
            <v>1203786.429</v>
          </cell>
        </row>
      </sheetData>
      <sheetData sheetId="5">
        <row r="11">
          <cell r="D11">
            <v>7365.2659459991737</v>
          </cell>
        </row>
      </sheetData>
      <sheetData sheetId="6" refreshError="1"/>
      <sheetData sheetId="7">
        <row r="8">
          <cell r="C8">
            <v>206.786</v>
          </cell>
        </row>
      </sheetData>
      <sheetData sheetId="8">
        <row r="11">
          <cell r="D11">
            <v>14748.144</v>
          </cell>
        </row>
      </sheetData>
      <sheetData sheetId="9">
        <row r="8">
          <cell r="C8">
            <v>1061.787</v>
          </cell>
        </row>
      </sheetData>
      <sheetData sheetId="10">
        <row r="8">
          <cell r="G8">
            <v>120.81699999999999</v>
          </cell>
        </row>
      </sheetData>
      <sheetData sheetId="11">
        <row r="11">
          <cell r="D11">
            <v>966.70999999999992</v>
          </cell>
        </row>
      </sheetData>
      <sheetData sheetId="12">
        <row r="8">
          <cell r="C8">
            <v>-72.972999999999999</v>
          </cell>
        </row>
      </sheetData>
      <sheetData sheetId="13">
        <row r="10">
          <cell r="D10">
            <v>13028.799848829998</v>
          </cell>
        </row>
      </sheetData>
      <sheetData sheetId="14">
        <row r="10">
          <cell r="D10">
            <v>4018.3204331889228</v>
          </cell>
        </row>
      </sheetData>
      <sheetData sheetId="15">
        <row r="10">
          <cell r="L10">
            <v>9536.01742873492</v>
          </cell>
        </row>
      </sheetData>
      <sheetData sheetId="16">
        <row r="10">
          <cell r="L10">
            <v>3034.1350574547682</v>
          </cell>
        </row>
      </sheetData>
      <sheetData sheetId="17">
        <row r="8">
          <cell r="C8">
            <v>8935.1714417487055</v>
          </cell>
        </row>
      </sheetData>
      <sheetData sheetId="18">
        <row r="8">
          <cell r="D8">
            <v>34621.507605452833</v>
          </cell>
        </row>
      </sheetData>
      <sheetData sheetId="19">
        <row r="10">
          <cell r="D10">
            <v>206.95099999999999</v>
          </cell>
        </row>
      </sheetData>
      <sheetData sheetId="20" refreshError="1"/>
      <sheetData sheetId="21">
        <row r="12">
          <cell r="C12">
            <v>37458483.329999998</v>
          </cell>
        </row>
        <row r="111">
          <cell r="C111">
            <v>10.214251331700943</v>
          </cell>
          <cell r="D111">
            <v>10.032221</v>
          </cell>
          <cell r="E111">
            <v>10.013634380000001</v>
          </cell>
        </row>
        <row r="112">
          <cell r="C112">
            <v>0.80258981280148856</v>
          </cell>
          <cell r="D112">
            <v>0.80634699999999992</v>
          </cell>
          <cell r="E112">
            <v>0.73547899999999999</v>
          </cell>
        </row>
        <row r="113">
          <cell r="C113">
            <v>24.009110043683638</v>
          </cell>
          <cell r="D113">
            <v>26.426301971889472</v>
          </cell>
          <cell r="E113">
            <v>21.487102999999998</v>
          </cell>
        </row>
        <row r="114">
          <cell r="C114">
            <v>0.60899999999999999</v>
          </cell>
          <cell r="D114">
            <v>0.64</v>
          </cell>
          <cell r="E114" t="str">
            <v>0,670</v>
          </cell>
        </row>
      </sheetData>
      <sheetData sheetId="22" refreshError="1"/>
      <sheetData sheetId="23">
        <row r="8">
          <cell r="C8">
            <v>711.14225263109108</v>
          </cell>
        </row>
      </sheetData>
      <sheetData sheetId="24">
        <row r="9">
          <cell r="C9">
            <v>5114.8379505893408</v>
          </cell>
        </row>
      </sheetData>
      <sheetData sheetId="25" refreshError="1"/>
    </sheetDataSet>
  </externalBook>
</externalLink>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P27"/>
  <sheetViews>
    <sheetView showGridLines="0" tabSelected="1" zoomScaleNormal="100" workbookViewId="0"/>
  </sheetViews>
  <sheetFormatPr defaultRowHeight="21.95" customHeight="1" x14ac:dyDescent="0.2"/>
  <cols>
    <col min="1" max="10" width="9.140625" style="92"/>
    <col min="11" max="11" width="7.28515625" style="92" customWidth="1"/>
    <col min="12" max="12" width="1.28515625" style="92" customWidth="1"/>
    <col min="13" max="13" width="31.28515625" style="92" bestFit="1" customWidth="1"/>
    <col min="14" max="14" width="3.7109375" style="92" customWidth="1"/>
    <col min="15" max="15" width="31.5703125" style="92" bestFit="1" customWidth="1"/>
    <col min="16" max="16384" width="9.140625" style="92"/>
  </cols>
  <sheetData>
    <row r="2" spans="13:16" ht="21.95" customHeight="1" x14ac:dyDescent="0.4">
      <c r="P2" s="45"/>
    </row>
    <row r="3" spans="13:16" ht="21.95" customHeight="1" x14ac:dyDescent="0.4">
      <c r="P3" s="45"/>
    </row>
    <row r="4" spans="13:16" ht="20.100000000000001" customHeight="1" x14ac:dyDescent="0.2"/>
    <row r="5" spans="13:16" ht="18" customHeight="1" x14ac:dyDescent="0.2">
      <c r="M5" s="411" t="s">
        <v>149</v>
      </c>
      <c r="N5" s="412"/>
      <c r="O5" s="411" t="s">
        <v>775</v>
      </c>
    </row>
    <row r="6" spans="13:16" ht="6" customHeight="1" x14ac:dyDescent="0.2">
      <c r="M6" s="412"/>
      <c r="N6" s="412"/>
    </row>
    <row r="7" spans="13:16" ht="18" customHeight="1" x14ac:dyDescent="0.2">
      <c r="M7" s="411" t="s">
        <v>150</v>
      </c>
      <c r="N7" s="412"/>
      <c r="O7" s="411" t="s">
        <v>786</v>
      </c>
    </row>
    <row r="8" spans="13:16" ht="6" customHeight="1" x14ac:dyDescent="0.2">
      <c r="M8" s="412"/>
      <c r="N8" s="412"/>
      <c r="O8" s="412"/>
    </row>
    <row r="9" spans="13:16" ht="18" customHeight="1" x14ac:dyDescent="0.2">
      <c r="M9" s="411" t="s">
        <v>194</v>
      </c>
      <c r="N9" s="412"/>
      <c r="O9" s="411" t="s">
        <v>777</v>
      </c>
    </row>
    <row r="10" spans="13:16" ht="6" customHeight="1" x14ac:dyDescent="0.2">
      <c r="M10" s="412"/>
      <c r="N10" s="412"/>
      <c r="O10" s="412"/>
    </row>
    <row r="11" spans="13:16" ht="18" customHeight="1" x14ac:dyDescent="0.2">
      <c r="M11" s="411" t="s">
        <v>245</v>
      </c>
      <c r="N11" s="412"/>
      <c r="O11" s="411" t="s">
        <v>778</v>
      </c>
    </row>
    <row r="12" spans="13:16" ht="6" customHeight="1" x14ac:dyDescent="0.2">
      <c r="M12" s="412"/>
      <c r="N12" s="412"/>
      <c r="O12" s="412"/>
    </row>
    <row r="13" spans="13:16" ht="18" customHeight="1" x14ac:dyDescent="0.2">
      <c r="M13" s="411" t="s">
        <v>249</v>
      </c>
      <c r="N13" s="412"/>
      <c r="O13" s="411" t="s">
        <v>779</v>
      </c>
    </row>
    <row r="14" spans="13:16" ht="6" customHeight="1" x14ac:dyDescent="0.2">
      <c r="M14" s="412"/>
      <c r="N14" s="412"/>
      <c r="O14" s="412"/>
    </row>
    <row r="15" spans="13:16" ht="18" customHeight="1" x14ac:dyDescent="0.2">
      <c r="M15" s="411" t="s">
        <v>256</v>
      </c>
      <c r="N15" s="412"/>
      <c r="O15" s="411" t="s">
        <v>780</v>
      </c>
    </row>
    <row r="16" spans="13:16" ht="6" customHeight="1" x14ac:dyDescent="0.2">
      <c r="M16" s="412"/>
      <c r="N16" s="412"/>
      <c r="O16" s="412"/>
    </row>
    <row r="17" spans="13:15" ht="18" customHeight="1" x14ac:dyDescent="0.2">
      <c r="M17" s="411" t="s">
        <v>290</v>
      </c>
      <c r="N17" s="412"/>
      <c r="O17" s="411" t="s">
        <v>787</v>
      </c>
    </row>
    <row r="18" spans="13:15" ht="6" customHeight="1" x14ac:dyDescent="0.2">
      <c r="M18" s="412"/>
      <c r="N18" s="412"/>
      <c r="O18" s="412"/>
    </row>
    <row r="19" spans="13:15" ht="18" customHeight="1" x14ac:dyDescent="0.2">
      <c r="M19" s="411" t="s">
        <v>359</v>
      </c>
      <c r="N19" s="412"/>
      <c r="O19" s="411" t="s">
        <v>782</v>
      </c>
    </row>
    <row r="20" spans="13:15" ht="6" customHeight="1" x14ac:dyDescent="0.2">
      <c r="M20" s="412"/>
      <c r="N20" s="412"/>
      <c r="O20" s="412"/>
    </row>
    <row r="21" spans="13:15" ht="18" customHeight="1" x14ac:dyDescent="0.2">
      <c r="M21" s="411" t="s">
        <v>539</v>
      </c>
      <c r="N21" s="412"/>
      <c r="O21" s="411" t="s">
        <v>783</v>
      </c>
    </row>
    <row r="22" spans="13:15" ht="6" customHeight="1" x14ac:dyDescent="0.2">
      <c r="M22" s="412"/>
      <c r="N22" s="412"/>
      <c r="O22" s="412"/>
    </row>
    <row r="23" spans="13:15" ht="18" customHeight="1" x14ac:dyDescent="0.2">
      <c r="M23" s="411" t="s">
        <v>540</v>
      </c>
      <c r="N23" s="412"/>
      <c r="O23" s="411" t="s">
        <v>784</v>
      </c>
    </row>
    <row r="24" spans="13:15" ht="6" customHeight="1" x14ac:dyDescent="0.2">
      <c r="M24" s="412"/>
      <c r="N24" s="412"/>
      <c r="O24" s="412"/>
    </row>
    <row r="25" spans="13:15" ht="18" customHeight="1" x14ac:dyDescent="0.2">
      <c r="M25" s="411" t="s">
        <v>541</v>
      </c>
      <c r="N25" s="412"/>
      <c r="O25" s="411" t="s">
        <v>785</v>
      </c>
    </row>
    <row r="26" spans="13:15" ht="6" customHeight="1" x14ac:dyDescent="0.2">
      <c r="O26" s="412"/>
    </row>
    <row r="27" spans="13:15" ht="18" customHeight="1" x14ac:dyDescent="0.2">
      <c r="M27" s="411" t="s">
        <v>774</v>
      </c>
      <c r="O27" s="411" t="s">
        <v>542</v>
      </c>
    </row>
  </sheetData>
  <hyperlinks>
    <hyperlink ref="M5" location="'1. Production flowcharts '!A1" tooltip="Jump to Production Flowcharts" display="1. Production Flowcharts" xr:uid="{00000000-0004-0000-0000-000000000000}"/>
    <hyperlink ref="M7" location="'2.Capacity'!A1" tooltip="Jump to Capacity" display="2. Capacity" xr:uid="{00000000-0004-0000-0000-000001000000}"/>
    <hyperlink ref="M9" location="'3. Production'!A1" tooltip="Jumo to Production" display="3. Production" xr:uid="{00000000-0004-0000-0000-000002000000}"/>
    <hyperlink ref="M11" location="'4. Sales Volume'!A1" tooltip="Jump to Sales Volume" display="4. Sales Volume" xr:uid="{00000000-0004-0000-0000-000003000000}"/>
    <hyperlink ref="M13" location="'5. Revenue'!A1" tooltip="Jump to Revenue" display="5. Revenue" xr:uid="{00000000-0004-0000-0000-000004000000}"/>
    <hyperlink ref="M15" location="'6. IS Consol'!A1" tooltip="Jump to IS Consol" display="6. Consolidated Income Statement" xr:uid="{00000000-0004-0000-0000-000005000000}"/>
    <hyperlink ref="M17" location="'7. BS Consol'!A1" tooltip="Jump to BS Consol" display="7. Consolidated Balance Sheet" xr:uid="{00000000-0004-0000-0000-000006000000}"/>
    <hyperlink ref="M19" location="'8. Cash Flow Consol'!A1" tooltip="Jump to Consolidated Cash Flow" display="8. Consolidated Cash Flow" xr:uid="{00000000-0004-0000-0000-000007000000}"/>
    <hyperlink ref="M21" location="'9. IS Braskem Idesa'!A1" tooltip="Jump to Braskem Idesa's IS" display="9. Braskem Idesa Income Statement" xr:uid="{00000000-0004-0000-0000-000008000000}"/>
    <hyperlink ref="M23" location="'10. BS Braskem Idesa'!A1" tooltip="Jump to Braskem Idesa BS" display="10. Braskem Idesa Balance Sheet" xr:uid="{00000000-0004-0000-0000-000009000000}"/>
    <hyperlink ref="M25" location="INDEX!A1" tooltip="Jump to Braskem Idesa Cash Flow" display="11. Braskem Idesa Cash Flow" xr:uid="{00000000-0004-0000-0000-00000A000000}"/>
    <hyperlink ref="O7" location="'14. Results by Segment'!A1" tooltip="Jump to Results by Segment BRL" display="14. Results by Segment " xr:uid="{00000000-0004-0000-0000-00000B000000}"/>
    <hyperlink ref="O9" location="'15. Results by Segment US$'!A1" tooltip="Jump to Results by Segment (USD)" display="15. Results by Segment (US$)" xr:uid="{00000000-0004-0000-0000-00000C000000}"/>
    <hyperlink ref="O11" location="'16. COGS'!A1" tooltip="Jump to COGS" display="16. COGS" xr:uid="{00000000-0004-0000-0000-00000D000000}"/>
    <hyperlink ref="O13" location="'17. Debt'!A1" tooltip="Jump to Debt" display="17. Debt" xr:uid="{00000000-0004-0000-0000-00000E000000}"/>
    <hyperlink ref="O15" location="'18. Hedge Accounting'!A1" tooltip="Jump to Hedge Accounting" display="18. Hedge Accounting" xr:uid="{00000000-0004-0000-0000-00000F000000}"/>
    <hyperlink ref="O17" location="'19. Yield'!A1" tooltip="Jump to Yield" display="19. Yield" xr:uid="{00000000-0004-0000-0000-000010000000}"/>
    <hyperlink ref="O19" location="'20. ESG'!A1" tooltip="Jump to Eco-efficiency" display="20. ESG" xr:uid="{00000000-0004-0000-0000-000011000000}"/>
    <hyperlink ref="O21" location="'21. Price References'!A1" tooltip="Jump to Price References" display="21. Price References" xr:uid="{00000000-0004-0000-0000-000012000000}"/>
    <hyperlink ref="O23" location="'22. CAPEX'!A1" tooltip="Jump to CAPEX" display="22. CAPEX" xr:uid="{00000000-0004-0000-0000-000013000000}"/>
    <hyperlink ref="O25" location="'23. Consensus'!A1" tooltip="Jump to Consensus" display="23. Consensus" xr:uid="{00000000-0004-0000-0000-000014000000}"/>
    <hyperlink ref="O27" location="Disclaimer!A1" tooltip="Jump to Disclaimer" display="DISCLAIMER" xr:uid="{00000000-0004-0000-0000-000015000000}"/>
    <hyperlink ref="M27" location="'12. Consolidated Result'!A1" tooltip="Jump to Braskem Idesa Cash Flow" display="12. Consolidated Result" xr:uid="{834D4A71-CBAD-44B5-8ADC-3924E62B17C8}"/>
    <hyperlink ref="O5" location="'13. Consolidated Result US$'!A1" tooltip="Jump to Results by Segment BRL" display="13. Consolidated Result (US$)" xr:uid="{160A0049-4949-4355-A6F3-D779EA5B96F2}"/>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AO70"/>
  <sheetViews>
    <sheetView showGridLines="0" zoomScale="80" zoomScaleNormal="80" workbookViewId="0">
      <selection activeCell="AI67" sqref="AI67"/>
    </sheetView>
  </sheetViews>
  <sheetFormatPr defaultRowHeight="18" customHeight="1" outlineLevelCol="1" x14ac:dyDescent="0.25"/>
  <cols>
    <col min="1" max="1" width="3.5703125" style="205" customWidth="1"/>
    <col min="2" max="2" width="64.85546875" style="205" customWidth="1"/>
    <col min="3" max="3" width="10.28515625" style="205" hidden="1" customWidth="1" outlineLevel="1"/>
    <col min="4" max="4" width="9.7109375" style="205" hidden="1" customWidth="1" outlineLevel="1"/>
    <col min="5" max="8" width="10.28515625" style="205" hidden="1" customWidth="1" outlineLevel="1"/>
    <col min="9" max="10" width="9.7109375" style="205" hidden="1" customWidth="1" outlineLevel="1"/>
    <col min="11" max="11" width="10.5703125" style="205" hidden="1" customWidth="1" outlineLevel="1"/>
    <col min="12" max="14" width="9.140625" style="205" hidden="1" customWidth="1" outlineLevel="1"/>
    <col min="15" max="15" width="13.28515625" style="205" bestFit="1" customWidth="1" collapsed="1"/>
    <col min="16" max="16" width="14.5703125" style="205" bestFit="1" customWidth="1"/>
    <col min="17" max="17" width="13.28515625" style="205" bestFit="1" customWidth="1"/>
    <col min="18" max="18" width="15.5703125" style="205" bestFit="1" customWidth="1"/>
    <col min="19" max="26" width="12.85546875" style="205" customWidth="1"/>
    <col min="27" max="27" width="1.42578125" style="205" customWidth="1"/>
    <col min="28" max="28" width="9.42578125" style="205" customWidth="1"/>
    <col min="29" max="32" width="8.42578125" style="205" bestFit="1" customWidth="1"/>
    <col min="33" max="34" width="9.42578125" style="205" bestFit="1" customWidth="1"/>
    <col min="35" max="35" width="9.42578125" style="205" customWidth="1"/>
    <col min="36" max="16384" width="9.140625" style="205"/>
  </cols>
  <sheetData>
    <row r="1" spans="2:41" s="99" customFormat="1" ht="12.75" customHeight="1" x14ac:dyDescent="0.25">
      <c r="AK1" s="104"/>
      <c r="AO1" s="168"/>
    </row>
    <row r="2" spans="2:41" s="99" customFormat="1" ht="12.75" customHeight="1" x14ac:dyDescent="0.25">
      <c r="AK2" s="104"/>
      <c r="AO2" s="168"/>
    </row>
    <row r="3" spans="2:41" s="99" customFormat="1" ht="26.25" customHeight="1" x14ac:dyDescent="0.25">
      <c r="P3" s="100" t="s">
        <v>359</v>
      </c>
      <c r="AF3" s="160"/>
      <c r="AK3" s="104"/>
      <c r="AO3" s="168"/>
    </row>
    <row r="4" spans="2:41" s="47" customFormat="1" ht="15" x14ac:dyDescent="0.25">
      <c r="P4" s="414" t="s">
        <v>543</v>
      </c>
    </row>
    <row r="5" spans="2:41" s="166" customFormat="1" ht="18" customHeight="1" x14ac:dyDescent="0.25"/>
    <row r="6" spans="2:41" s="168" customFormat="1" ht="18" customHeight="1" x14ac:dyDescent="0.25">
      <c r="B6" s="49" t="s">
        <v>360</v>
      </c>
      <c r="C6" s="90" t="s">
        <v>204</v>
      </c>
      <c r="D6" s="90" t="s">
        <v>205</v>
      </c>
      <c r="E6" s="90" t="s">
        <v>206</v>
      </c>
      <c r="F6" s="90" t="s">
        <v>207</v>
      </c>
      <c r="G6" s="90" t="s">
        <v>74</v>
      </c>
      <c r="H6" s="90" t="s">
        <v>75</v>
      </c>
      <c r="I6" s="90" t="s">
        <v>76</v>
      </c>
      <c r="J6" s="90" t="s">
        <v>208</v>
      </c>
      <c r="K6" s="90" t="s">
        <v>209</v>
      </c>
      <c r="L6" s="90" t="s">
        <v>210</v>
      </c>
      <c r="M6" s="90" t="s">
        <v>211</v>
      </c>
      <c r="N6" s="90" t="s">
        <v>212</v>
      </c>
      <c r="O6" s="90" t="s">
        <v>213</v>
      </c>
      <c r="P6" s="90" t="s">
        <v>214</v>
      </c>
      <c r="Q6" s="90" t="s">
        <v>215</v>
      </c>
      <c r="R6" s="90" t="s">
        <v>216</v>
      </c>
      <c r="S6" s="90" t="s">
        <v>217</v>
      </c>
      <c r="T6" s="453" t="s">
        <v>450</v>
      </c>
      <c r="U6" s="470" t="s">
        <v>451</v>
      </c>
      <c r="V6" s="476" t="s">
        <v>452</v>
      </c>
      <c r="W6" s="478" t="s">
        <v>570</v>
      </c>
      <c r="X6" s="491" t="s">
        <v>571</v>
      </c>
      <c r="Y6" s="492" t="s">
        <v>572</v>
      </c>
      <c r="Z6" s="532" t="s">
        <v>573</v>
      </c>
      <c r="AB6" s="90">
        <v>2014</v>
      </c>
      <c r="AC6" s="90">
        <v>2015</v>
      </c>
      <c r="AD6" s="90">
        <v>2016</v>
      </c>
      <c r="AE6" s="90">
        <v>2017</v>
      </c>
      <c r="AF6" s="90">
        <v>2018</v>
      </c>
      <c r="AG6" s="90">
        <v>2019</v>
      </c>
      <c r="AH6" s="476">
        <v>2020</v>
      </c>
      <c r="AI6" s="532">
        <v>2021</v>
      </c>
    </row>
    <row r="7" spans="2:41" ht="9.9499999999999993" customHeight="1" x14ac:dyDescent="0.25"/>
    <row r="8" spans="2:41" s="230" customFormat="1" ht="29.25" customHeight="1" x14ac:dyDescent="0.25">
      <c r="B8" s="241" t="s">
        <v>361</v>
      </c>
      <c r="C8" s="227">
        <v>1061.787</v>
      </c>
      <c r="D8" s="227">
        <v>480.62599999999998</v>
      </c>
      <c r="E8" s="227">
        <v>1161.1479999999999</v>
      </c>
      <c r="F8" s="227">
        <v>-2802.8110000000001</v>
      </c>
      <c r="G8" s="227">
        <v>2522.7739999999999</v>
      </c>
      <c r="H8" s="227">
        <v>1633.9839999999999</v>
      </c>
      <c r="I8" s="227">
        <v>991.46600000000001</v>
      </c>
      <c r="J8" s="227">
        <v>268.48899999999998</v>
      </c>
      <c r="K8" s="227">
        <v>1427.0419999999999</v>
      </c>
      <c r="L8" s="227">
        <v>294.86200000000002</v>
      </c>
      <c r="M8" s="227">
        <v>1859.0650000000001</v>
      </c>
      <c r="N8" s="227">
        <v>71.531999999999996</v>
      </c>
      <c r="O8" s="227">
        <v>1192.29</v>
      </c>
      <c r="P8" s="227">
        <v>-75.95</v>
      </c>
      <c r="Q8" s="227">
        <v>-1473.846</v>
      </c>
      <c r="R8" s="227">
        <v>-4445.4629999999997</v>
      </c>
      <c r="S8" s="227">
        <v>-5876.9560000000001</v>
      </c>
      <c r="T8" s="227">
        <v>-3419.4769999999999</v>
      </c>
      <c r="U8" s="227">
        <v>-2416.2080000000001</v>
      </c>
      <c r="V8" s="227">
        <v>2028.857</v>
      </c>
      <c r="W8" s="227">
        <v>3276.5320000000002</v>
      </c>
      <c r="X8" s="227">
        <v>10020.512000000001</v>
      </c>
      <c r="Y8" s="227">
        <v>3415.7559999999999</v>
      </c>
      <c r="Z8" s="227">
        <v>1248.223</v>
      </c>
      <c r="AA8" s="440"/>
      <c r="AB8" s="227">
        <v>1065.2180000000001</v>
      </c>
      <c r="AC8" s="227">
        <v>4430.9880000000003</v>
      </c>
      <c r="AD8" s="227">
        <v>-99.25</v>
      </c>
      <c r="AE8" s="227">
        <v>5416.7129999999997</v>
      </c>
      <c r="AF8" s="227">
        <v>3652.5010000000002</v>
      </c>
      <c r="AG8" s="227">
        <v>-4802.9690000000001</v>
      </c>
      <c r="AH8" s="227">
        <v>-9683.7839999999997</v>
      </c>
      <c r="AI8" s="227">
        <v>17961.023000000001</v>
      </c>
    </row>
    <row r="9" spans="2:41" s="231" customFormat="1" ht="18" customHeight="1" x14ac:dyDescent="0.25">
      <c r="B9" s="237" t="s">
        <v>362</v>
      </c>
      <c r="C9" s="227">
        <v>571.10299999999995</v>
      </c>
      <c r="D9" s="227">
        <v>672.87199999999996</v>
      </c>
      <c r="E9" s="227">
        <v>711.06600000000003</v>
      </c>
      <c r="F9" s="227">
        <v>728.05899999999997</v>
      </c>
      <c r="G9" s="227">
        <v>702.12199999999996</v>
      </c>
      <c r="H9" s="227">
        <v>722.08</v>
      </c>
      <c r="I9" s="227">
        <v>744.93899999999996</v>
      </c>
      <c r="J9" s="227">
        <v>759.71400000000006</v>
      </c>
      <c r="K9" s="227">
        <v>739.952</v>
      </c>
      <c r="L9" s="227">
        <v>720.90599999999995</v>
      </c>
      <c r="M9" s="227">
        <v>788.15499999999997</v>
      </c>
      <c r="N9" s="227">
        <v>741.56399999999996</v>
      </c>
      <c r="O9" s="227">
        <v>861.70699999999999</v>
      </c>
      <c r="P9" s="227">
        <v>869.32100000000003</v>
      </c>
      <c r="Q9" s="227">
        <v>876.83199999999999</v>
      </c>
      <c r="R9" s="227">
        <v>1024.405</v>
      </c>
      <c r="S9" s="227">
        <v>973.48900000000003</v>
      </c>
      <c r="T9" s="227">
        <v>969.36300000000006</v>
      </c>
      <c r="U9" s="227">
        <v>1058.7370000000001</v>
      </c>
      <c r="V9" s="227">
        <v>1046.492</v>
      </c>
      <c r="W9" s="227">
        <v>931.62199999999996</v>
      </c>
      <c r="X9" s="227">
        <v>922.50400000000002</v>
      </c>
      <c r="Y9" s="227">
        <v>958.63199999999995</v>
      </c>
      <c r="Z9" s="227">
        <v>1365.675</v>
      </c>
      <c r="AA9" s="440"/>
      <c r="AB9" s="227">
        <v>2059.4499999999998</v>
      </c>
      <c r="AC9" s="227">
        <v>2125.7959999999998</v>
      </c>
      <c r="AD9" s="227">
        <v>2683.1</v>
      </c>
      <c r="AE9" s="227">
        <v>2928.855</v>
      </c>
      <c r="AF9" s="227">
        <v>2990.5770000000002</v>
      </c>
      <c r="AG9" s="227">
        <v>3632.2649999999999</v>
      </c>
      <c r="AH9" s="227">
        <v>4048.0810000000001</v>
      </c>
      <c r="AI9" s="227">
        <v>4178.433</v>
      </c>
    </row>
    <row r="10" spans="2:41" s="228" customFormat="1" ht="18" customHeight="1" x14ac:dyDescent="0.25">
      <c r="B10" s="237" t="s">
        <v>263</v>
      </c>
      <c r="C10" s="227">
        <v>-1.6870000000000001</v>
      </c>
      <c r="D10" s="227">
        <v>-11.69</v>
      </c>
      <c r="E10" s="227">
        <v>-9.8000000000000007</v>
      </c>
      <c r="F10" s="227">
        <v>-6.9009999999999998</v>
      </c>
      <c r="G10" s="227">
        <v>-12.209</v>
      </c>
      <c r="H10" s="227">
        <v>-10.641999999999999</v>
      </c>
      <c r="I10" s="227">
        <v>-6.4740000000000002</v>
      </c>
      <c r="J10" s="227">
        <v>-10.631</v>
      </c>
      <c r="K10" s="227">
        <v>-4.2000000000000003E-2</v>
      </c>
      <c r="L10" s="227">
        <v>1.5129999999999999</v>
      </c>
      <c r="M10" s="227">
        <v>-1.0569999999999999</v>
      </c>
      <c r="N10" s="227">
        <v>0.47399999999999998</v>
      </c>
      <c r="O10" s="227">
        <v>3.3780000000000001</v>
      </c>
      <c r="P10" s="227">
        <v>-2.923</v>
      </c>
      <c r="Q10" s="227">
        <v>2.718</v>
      </c>
      <c r="R10" s="227">
        <v>-13.391</v>
      </c>
      <c r="S10" s="227">
        <v>7.7779999999999996</v>
      </c>
      <c r="T10" s="227">
        <v>14.429</v>
      </c>
      <c r="U10" s="227">
        <v>-2.3140000000000001</v>
      </c>
      <c r="V10" s="227">
        <v>-0.495</v>
      </c>
      <c r="W10" s="227">
        <v>-2.37</v>
      </c>
      <c r="X10" s="227">
        <v>-0.622</v>
      </c>
      <c r="Y10" s="227">
        <v>4.0890000000000004</v>
      </c>
      <c r="Z10" s="227">
        <v>-5.7409999999999997</v>
      </c>
      <c r="AA10" s="440"/>
      <c r="AB10" s="227">
        <v>-3.9289999999999998</v>
      </c>
      <c r="AC10" s="227">
        <v>-2.2189999999999999</v>
      </c>
      <c r="AD10" s="227">
        <v>-30.077999999999999</v>
      </c>
      <c r="AE10" s="227">
        <v>-39.956000000000003</v>
      </c>
      <c r="AF10" s="227">
        <v>0.88800000000000001</v>
      </c>
      <c r="AG10" s="227">
        <v>-10.218</v>
      </c>
      <c r="AH10" s="227">
        <v>19.398</v>
      </c>
      <c r="AI10" s="227">
        <v>-4.6439999999999992</v>
      </c>
    </row>
    <row r="11" spans="2:41" s="228" customFormat="1" ht="18" customHeight="1" x14ac:dyDescent="0.25">
      <c r="B11" s="237" t="s">
        <v>363</v>
      </c>
      <c r="C11" s="227">
        <v>364.70600000000002</v>
      </c>
      <c r="D11" s="227">
        <v>567.00300000000004</v>
      </c>
      <c r="E11" s="227">
        <v>1066.741</v>
      </c>
      <c r="F11" s="227">
        <v>1027.558</v>
      </c>
      <c r="G11" s="227">
        <v>214.93100000000001</v>
      </c>
      <c r="H11" s="227">
        <v>1077.287</v>
      </c>
      <c r="I11" s="227">
        <v>281.35300000000001</v>
      </c>
      <c r="J11" s="227">
        <v>2124.143</v>
      </c>
      <c r="K11" s="227">
        <v>501.03399999999999</v>
      </c>
      <c r="L11" s="227">
        <v>3630.7939999999999</v>
      </c>
      <c r="M11" s="227">
        <v>1423.2639999999999</v>
      </c>
      <c r="N11" s="227">
        <v>434.81200000000001</v>
      </c>
      <c r="O11" s="227">
        <v>779.17600000000004</v>
      </c>
      <c r="P11" s="227">
        <v>659.31</v>
      </c>
      <c r="Q11" s="227">
        <v>2447.277</v>
      </c>
      <c r="R11" s="227">
        <v>248.98699999999999</v>
      </c>
      <c r="S11" s="227">
        <v>7695.0720000000001</v>
      </c>
      <c r="T11" s="227">
        <v>2448.2820000000002</v>
      </c>
      <c r="U11" s="227">
        <v>1632.36</v>
      </c>
      <c r="V11" s="227">
        <v>-1318.442</v>
      </c>
      <c r="W11" s="227">
        <v>3452.848</v>
      </c>
      <c r="X11" s="227">
        <v>-2503.9720000000002</v>
      </c>
      <c r="Y11" s="227">
        <v>3343.625</v>
      </c>
      <c r="Z11" s="227">
        <v>2018.93</v>
      </c>
      <c r="AA11" s="440"/>
      <c r="AB11" s="227">
        <v>1566.1590000000001</v>
      </c>
      <c r="AC11" s="227">
        <v>3182.5770000000002</v>
      </c>
      <c r="AD11" s="227">
        <v>3026.0079999999998</v>
      </c>
      <c r="AE11" s="227">
        <v>3697.7139999999999</v>
      </c>
      <c r="AF11" s="227">
        <v>5989.9040000000005</v>
      </c>
      <c r="AG11" s="227">
        <v>4134.75</v>
      </c>
      <c r="AH11" s="227">
        <v>10457.272000000001</v>
      </c>
      <c r="AI11" s="227">
        <v>6311.4310000000005</v>
      </c>
    </row>
    <row r="12" spans="2:41" s="228" customFormat="1" ht="18" customHeight="1" x14ac:dyDescent="0.25">
      <c r="B12" s="237" t="s">
        <v>364</v>
      </c>
      <c r="C12" s="227">
        <v>0</v>
      </c>
      <c r="D12" s="227">
        <v>0</v>
      </c>
      <c r="E12" s="227">
        <v>0</v>
      </c>
      <c r="F12" s="227">
        <v>0</v>
      </c>
      <c r="G12" s="227">
        <v>0</v>
      </c>
      <c r="H12" s="227">
        <v>0</v>
      </c>
      <c r="I12" s="227">
        <v>0</v>
      </c>
      <c r="J12" s="227">
        <v>0</v>
      </c>
      <c r="K12" s="227">
        <v>0</v>
      </c>
      <c r="L12" s="227">
        <v>0</v>
      </c>
      <c r="M12" s="227">
        <v>0</v>
      </c>
      <c r="N12" s="227">
        <v>0</v>
      </c>
      <c r="O12" s="227">
        <v>-352.84300000000002</v>
      </c>
      <c r="P12" s="227">
        <v>6.6289999999999996</v>
      </c>
      <c r="Q12" s="227">
        <v>72.296999999999997</v>
      </c>
      <c r="R12" s="227">
        <v>394.74</v>
      </c>
      <c r="S12" s="227">
        <v>-4.59</v>
      </c>
      <c r="T12" s="227">
        <v>97.332999999999998</v>
      </c>
      <c r="U12" s="227">
        <v>-86.744</v>
      </c>
      <c r="V12" s="227">
        <v>330.839</v>
      </c>
      <c r="W12" s="227">
        <v>56.51</v>
      </c>
      <c r="X12" s="227">
        <v>-22.015000000000001</v>
      </c>
      <c r="Y12" s="227">
        <v>512.18899999999996</v>
      </c>
      <c r="Z12" s="227">
        <v>272.44600000000003</v>
      </c>
      <c r="AA12" s="440"/>
      <c r="AB12" s="227">
        <v>0</v>
      </c>
      <c r="AC12" s="227">
        <v>0</v>
      </c>
      <c r="AD12" s="227">
        <v>0</v>
      </c>
      <c r="AE12" s="227">
        <v>0</v>
      </c>
      <c r="AF12" s="227">
        <v>0</v>
      </c>
      <c r="AG12" s="227">
        <v>120.82299999999999</v>
      </c>
      <c r="AH12" s="227">
        <v>336.83800000000002</v>
      </c>
      <c r="AI12" s="227">
        <v>819.13</v>
      </c>
    </row>
    <row r="13" spans="2:41" s="228" customFormat="1" ht="18" customHeight="1" x14ac:dyDescent="0.25">
      <c r="B13" s="237" t="s">
        <v>335</v>
      </c>
      <c r="C13" s="227">
        <v>0</v>
      </c>
      <c r="D13" s="227">
        <v>0</v>
      </c>
      <c r="E13" s="227">
        <v>0</v>
      </c>
      <c r="F13" s="227">
        <v>2853.23</v>
      </c>
      <c r="G13" s="227">
        <v>0</v>
      </c>
      <c r="H13" s="227">
        <v>0</v>
      </c>
      <c r="I13" s="227">
        <v>0</v>
      </c>
      <c r="J13" s="227">
        <v>0</v>
      </c>
      <c r="K13" s="227">
        <v>0</v>
      </c>
      <c r="L13" s="227">
        <v>0</v>
      </c>
      <c r="M13" s="227">
        <v>0</v>
      </c>
      <c r="N13" s="227">
        <v>0</v>
      </c>
      <c r="O13" s="227">
        <v>409.87700000000001</v>
      </c>
      <c r="P13" s="227">
        <v>0</v>
      </c>
      <c r="Q13" s="227">
        <v>0</v>
      </c>
      <c r="R13" s="227">
        <v>0</v>
      </c>
      <c r="S13" s="227">
        <v>0</v>
      </c>
      <c r="T13" s="227">
        <v>0</v>
      </c>
      <c r="U13" s="227">
        <v>0</v>
      </c>
      <c r="V13" s="227">
        <v>0</v>
      </c>
      <c r="W13" s="227">
        <v>0</v>
      </c>
      <c r="X13" s="227">
        <v>0</v>
      </c>
      <c r="Y13" s="227">
        <v>0</v>
      </c>
      <c r="Z13" s="227">
        <v>0</v>
      </c>
      <c r="AA13" s="440"/>
      <c r="AB13" s="227">
        <v>-277.33800000000002</v>
      </c>
      <c r="AC13" s="227">
        <v>0</v>
      </c>
      <c r="AD13" s="227">
        <v>2853.23</v>
      </c>
      <c r="AE13" s="227">
        <v>0</v>
      </c>
      <c r="AF13" s="227">
        <v>0</v>
      </c>
      <c r="AG13" s="227">
        <v>409.87700000000001</v>
      </c>
      <c r="AH13" s="227">
        <v>0</v>
      </c>
      <c r="AI13" s="227">
        <v>0</v>
      </c>
    </row>
    <row r="14" spans="2:41" s="228" customFormat="1" ht="18" customHeight="1" x14ac:dyDescent="0.25">
      <c r="B14" s="237" t="s">
        <v>365</v>
      </c>
      <c r="C14" s="227">
        <v>0</v>
      </c>
      <c r="D14" s="227">
        <v>0</v>
      </c>
      <c r="E14" s="227">
        <v>0</v>
      </c>
      <c r="F14" s="227">
        <v>0</v>
      </c>
      <c r="G14" s="227">
        <v>0</v>
      </c>
      <c r="H14" s="227">
        <v>0</v>
      </c>
      <c r="I14" s="227">
        <v>0</v>
      </c>
      <c r="J14" s="227">
        <v>0</v>
      </c>
      <c r="K14" s="227">
        <v>0</v>
      </c>
      <c r="L14" s="227">
        <v>0</v>
      </c>
      <c r="M14" s="227">
        <v>0</v>
      </c>
      <c r="N14" s="227">
        <v>0</v>
      </c>
      <c r="O14" s="227">
        <v>0</v>
      </c>
      <c r="P14" s="227">
        <v>0</v>
      </c>
      <c r="Q14" s="227">
        <v>0</v>
      </c>
      <c r="R14" s="227">
        <v>3383.067</v>
      </c>
      <c r="S14" s="227">
        <v>-55.393000000000001</v>
      </c>
      <c r="T14" s="227">
        <v>1636.5609999999999</v>
      </c>
      <c r="U14" s="227">
        <v>3562.2269999999999</v>
      </c>
      <c r="V14" s="227">
        <v>1758.433</v>
      </c>
      <c r="W14" s="227">
        <v>-139.155</v>
      </c>
      <c r="X14" s="227">
        <v>-72.47</v>
      </c>
      <c r="Y14" s="227">
        <v>142.495</v>
      </c>
      <c r="Z14" s="227">
        <v>1408.895</v>
      </c>
      <c r="AA14" s="440"/>
      <c r="AB14" s="227">
        <v>0</v>
      </c>
      <c r="AC14" s="227">
        <v>0</v>
      </c>
      <c r="AD14" s="227">
        <v>0</v>
      </c>
      <c r="AE14" s="227">
        <v>0</v>
      </c>
      <c r="AF14" s="227">
        <v>0</v>
      </c>
      <c r="AG14" s="227">
        <v>3383.067</v>
      </c>
      <c r="AH14" s="227">
        <v>6901.8280000000004</v>
      </c>
      <c r="AI14" s="227">
        <v>1339.7649999999999</v>
      </c>
    </row>
    <row r="15" spans="2:41" s="228" customFormat="1" ht="18" customHeight="1" x14ac:dyDescent="0.25">
      <c r="B15" s="237" t="s">
        <v>366</v>
      </c>
      <c r="C15" s="227">
        <v>0</v>
      </c>
      <c r="D15" s="227">
        <v>0</v>
      </c>
      <c r="E15" s="227">
        <v>0</v>
      </c>
      <c r="F15" s="227">
        <v>0</v>
      </c>
      <c r="G15" s="227">
        <v>0</v>
      </c>
      <c r="H15" s="227">
        <v>-276.81599999999997</v>
      </c>
      <c r="I15" s="227">
        <v>0</v>
      </c>
      <c r="J15" s="227">
        <v>0</v>
      </c>
      <c r="K15" s="227">
        <v>0</v>
      </c>
      <c r="L15" s="227">
        <v>0</v>
      </c>
      <c r="M15" s="227">
        <v>0</v>
      </c>
      <c r="N15" s="227">
        <v>0</v>
      </c>
      <c r="O15" s="227">
        <v>0</v>
      </c>
      <c r="P15" s="227">
        <v>0</v>
      </c>
      <c r="Q15" s="227">
        <v>0</v>
      </c>
      <c r="R15" s="227">
        <v>0</v>
      </c>
      <c r="S15" s="227">
        <v>0</v>
      </c>
      <c r="T15" s="227">
        <v>0</v>
      </c>
      <c r="U15" s="227">
        <v>0</v>
      </c>
      <c r="V15" s="227">
        <v>0</v>
      </c>
      <c r="W15" s="227">
        <v>0</v>
      </c>
      <c r="X15" s="227">
        <v>0</v>
      </c>
      <c r="Y15" s="227">
        <v>0</v>
      </c>
      <c r="Z15" s="227">
        <v>0</v>
      </c>
      <c r="AA15" s="440"/>
      <c r="AB15" s="440">
        <v>0</v>
      </c>
      <c r="AC15" s="440">
        <v>0</v>
      </c>
      <c r="AD15" s="440">
        <v>0</v>
      </c>
      <c r="AE15" s="440">
        <v>-276.81599999999997</v>
      </c>
      <c r="AF15" s="440">
        <v>0</v>
      </c>
      <c r="AG15" s="440">
        <v>0</v>
      </c>
      <c r="AH15" s="440">
        <v>0</v>
      </c>
      <c r="AI15" s="440">
        <v>0</v>
      </c>
    </row>
    <row r="16" spans="2:41" s="228" customFormat="1" ht="18" customHeight="1" x14ac:dyDescent="0.25">
      <c r="B16" s="237" t="s">
        <v>367</v>
      </c>
      <c r="C16" s="227">
        <v>0</v>
      </c>
      <c r="D16" s="227">
        <v>0</v>
      </c>
      <c r="E16" s="227">
        <v>0</v>
      </c>
      <c r="F16" s="227">
        <v>0</v>
      </c>
      <c r="G16" s="227">
        <v>0</v>
      </c>
      <c r="H16" s="227">
        <v>0</v>
      </c>
      <c r="I16" s="227">
        <v>0</v>
      </c>
      <c r="J16" s="227">
        <v>0</v>
      </c>
      <c r="K16" s="227">
        <v>0</v>
      </c>
      <c r="L16" s="227">
        <v>0</v>
      </c>
      <c r="M16" s="227">
        <v>0</v>
      </c>
      <c r="N16" s="227">
        <v>-519.83000000000004</v>
      </c>
      <c r="O16" s="227">
        <v>-1707.8610000000001</v>
      </c>
      <c r="P16" s="227">
        <v>-143.10400000000001</v>
      </c>
      <c r="Q16" s="227">
        <v>0.71099999999999997</v>
      </c>
      <c r="R16" s="227">
        <v>-53.951999999999998</v>
      </c>
      <c r="S16" s="227">
        <v>0</v>
      </c>
      <c r="T16" s="227">
        <v>-9.7319999999999993</v>
      </c>
      <c r="U16" s="227">
        <v>-190.09399999999999</v>
      </c>
      <c r="V16" s="227">
        <v>-110.73099999999999</v>
      </c>
      <c r="W16" s="227">
        <v>-557.89700000000005</v>
      </c>
      <c r="X16" s="227">
        <v>-473.202</v>
      </c>
      <c r="Y16" s="227">
        <v>0</v>
      </c>
      <c r="Z16" s="227">
        <v>0</v>
      </c>
      <c r="AA16" s="440"/>
      <c r="AB16" s="440">
        <v>0</v>
      </c>
      <c r="AC16" s="440">
        <v>0</v>
      </c>
      <c r="AD16" s="440">
        <v>0</v>
      </c>
      <c r="AE16" s="440">
        <v>0</v>
      </c>
      <c r="AF16" s="440">
        <v>-519.83000000000004</v>
      </c>
      <c r="AG16" s="440">
        <v>-1904.2059999999999</v>
      </c>
      <c r="AH16" s="440">
        <v>-310.55700000000002</v>
      </c>
      <c r="AI16" s="440">
        <v>-1031.0990000000002</v>
      </c>
    </row>
    <row r="17" spans="2:36" s="232" customFormat="1" ht="18" customHeight="1" x14ac:dyDescent="0.25">
      <c r="B17" s="242" t="s">
        <v>369</v>
      </c>
      <c r="C17" s="227">
        <v>0</v>
      </c>
      <c r="D17" s="227">
        <v>0</v>
      </c>
      <c r="E17" s="227">
        <v>0</v>
      </c>
      <c r="F17" s="227">
        <v>0</v>
      </c>
      <c r="G17" s="227">
        <v>0</v>
      </c>
      <c r="H17" s="227">
        <v>0</v>
      </c>
      <c r="I17" s="227">
        <v>0</v>
      </c>
      <c r="J17" s="227">
        <v>0</v>
      </c>
      <c r="K17" s="227">
        <v>-6.4790000000000001</v>
      </c>
      <c r="L17" s="227">
        <v>-87.724000000000004</v>
      </c>
      <c r="M17" s="227">
        <v>2.72</v>
      </c>
      <c r="N17" s="227">
        <v>47.761000000000003</v>
      </c>
      <c r="O17" s="227">
        <v>16.510999999999999</v>
      </c>
      <c r="P17" s="227">
        <v>-15.872999999999999</v>
      </c>
      <c r="Q17" s="227">
        <v>6.3319999999999999</v>
      </c>
      <c r="R17" s="227">
        <v>9.9000000000000005E-2</v>
      </c>
      <c r="S17" s="227">
        <v>3.62</v>
      </c>
      <c r="T17" s="227">
        <v>3.62</v>
      </c>
      <c r="U17" s="227">
        <v>7.7960000000000003</v>
      </c>
      <c r="V17" s="227">
        <v>40.216000000000001</v>
      </c>
      <c r="W17" s="227">
        <v>-1.5620000000000001</v>
      </c>
      <c r="X17" s="227">
        <v>-3.625</v>
      </c>
      <c r="Y17" s="227">
        <v>2.262</v>
      </c>
      <c r="Z17" s="227">
        <v>11.839</v>
      </c>
      <c r="AA17" s="440"/>
      <c r="AB17" s="227">
        <v>0</v>
      </c>
      <c r="AC17" s="227">
        <v>0</v>
      </c>
      <c r="AD17" s="227">
        <v>0</v>
      </c>
      <c r="AE17" s="227">
        <v>0</v>
      </c>
      <c r="AF17" s="227">
        <v>0</v>
      </c>
      <c r="AG17" s="227">
        <v>7.069</v>
      </c>
      <c r="AH17" s="227">
        <v>55.252000000000002</v>
      </c>
      <c r="AI17" s="227">
        <v>8.9139999999999997</v>
      </c>
    </row>
    <row r="18" spans="2:36" s="228" customFormat="1" ht="18" customHeight="1" x14ac:dyDescent="0.25">
      <c r="B18" s="237" t="s">
        <v>368</v>
      </c>
      <c r="C18" s="227">
        <v>19.584</v>
      </c>
      <c r="D18" s="227">
        <v>-6.625</v>
      </c>
      <c r="E18" s="227">
        <v>3.6509999999999998</v>
      </c>
      <c r="F18" s="227">
        <v>24.405999999999999</v>
      </c>
      <c r="G18" s="227">
        <v>9.1980000000000004</v>
      </c>
      <c r="H18" s="227">
        <v>16.533999999999999</v>
      </c>
      <c r="I18" s="227">
        <v>90.248000000000005</v>
      </c>
      <c r="J18" s="227">
        <v>97.203999999999994</v>
      </c>
      <c r="K18" s="227">
        <v>4.5469999999999997</v>
      </c>
      <c r="L18" s="227">
        <v>45.930999999999997</v>
      </c>
      <c r="M18" s="227">
        <v>3.7829999999999999</v>
      </c>
      <c r="N18" s="227">
        <v>18.209</v>
      </c>
      <c r="O18" s="227">
        <v>2.839</v>
      </c>
      <c r="P18" s="227">
        <v>1.464</v>
      </c>
      <c r="Q18" s="227">
        <v>109.038</v>
      </c>
      <c r="R18" s="227">
        <v>111.863</v>
      </c>
      <c r="S18" s="227">
        <v>1.9990000000000001</v>
      </c>
      <c r="T18" s="227">
        <v>-11.79</v>
      </c>
      <c r="U18" s="227">
        <v>-7.5179999999999998</v>
      </c>
      <c r="V18" s="227">
        <v>26.103000000000002</v>
      </c>
      <c r="W18" s="227">
        <v>-8.6069999999999993</v>
      </c>
      <c r="X18" s="227">
        <v>-33.328000000000003</v>
      </c>
      <c r="Y18" s="227">
        <v>13.818</v>
      </c>
      <c r="Z18" s="227">
        <v>143.304</v>
      </c>
      <c r="AA18" s="440"/>
      <c r="AB18" s="227">
        <v>9.8049999999999997</v>
      </c>
      <c r="AC18" s="227">
        <v>130.75800000000001</v>
      </c>
      <c r="AD18" s="227">
        <v>41.015999999999998</v>
      </c>
      <c r="AE18" s="227">
        <v>213.184</v>
      </c>
      <c r="AF18" s="227">
        <v>72.47</v>
      </c>
      <c r="AG18" s="227">
        <v>225.20400000000001</v>
      </c>
      <c r="AH18" s="227">
        <v>8.7940000000000005</v>
      </c>
      <c r="AI18" s="227">
        <v>115.187</v>
      </c>
    </row>
    <row r="19" spans="2:36" s="228" customFormat="1" ht="18" customHeight="1" x14ac:dyDescent="0.25">
      <c r="B19" s="121" t="s">
        <v>370</v>
      </c>
      <c r="C19" s="429">
        <v>2015.4930000000002</v>
      </c>
      <c r="D19" s="429">
        <v>1702.1860000000001</v>
      </c>
      <c r="E19" s="429">
        <v>2932.8059999999996</v>
      </c>
      <c r="F19" s="429">
        <v>1823.5409999999997</v>
      </c>
      <c r="G19" s="429">
        <v>3436.8159999999998</v>
      </c>
      <c r="H19" s="429">
        <v>3162.4270000000001</v>
      </c>
      <c r="I19" s="429">
        <v>2101.5320000000002</v>
      </c>
      <c r="J19" s="429">
        <v>3238.9190000000003</v>
      </c>
      <c r="K19" s="429">
        <v>2666.0540000000001</v>
      </c>
      <c r="L19" s="429">
        <v>4606.2820000000002</v>
      </c>
      <c r="M19" s="429">
        <v>4075.93</v>
      </c>
      <c r="N19" s="429">
        <v>794.52200000000005</v>
      </c>
      <c r="O19" s="429">
        <v>1205.0740000000001</v>
      </c>
      <c r="P19" s="429">
        <v>1298.874</v>
      </c>
      <c r="Q19" s="429">
        <v>2041.3589999999999</v>
      </c>
      <c r="R19" s="429">
        <v>650.35500000000002</v>
      </c>
      <c r="S19" s="429">
        <v>2745.0189999999998</v>
      </c>
      <c r="T19" s="429">
        <v>1728.5889999999999</v>
      </c>
      <c r="U19" s="429">
        <v>3558.2420000000002</v>
      </c>
      <c r="V19" s="429">
        <v>3801.2719999999999</v>
      </c>
      <c r="W19" s="429">
        <v>7007.9210000000003</v>
      </c>
      <c r="X19" s="429">
        <v>7833.7820000000002</v>
      </c>
      <c r="Y19" s="429">
        <v>8392.866</v>
      </c>
      <c r="Z19" s="429">
        <v>6463.5709999999999</v>
      </c>
      <c r="AA19" s="229"/>
      <c r="AB19" s="429">
        <v>4419.3649999999998</v>
      </c>
      <c r="AC19" s="429">
        <v>9867.9</v>
      </c>
      <c r="AD19" s="429">
        <v>8474.0259999999998</v>
      </c>
      <c r="AE19" s="429">
        <v>11939.693999999998</v>
      </c>
      <c r="AF19" s="429">
        <v>12186.51</v>
      </c>
      <c r="AG19" s="429">
        <v>5195.6620000000003</v>
      </c>
      <c r="AH19" s="429">
        <v>11833.121999999999</v>
      </c>
      <c r="AI19" s="429">
        <v>29698.140000000003</v>
      </c>
    </row>
    <row r="20" spans="2:36" s="231" customFormat="1" ht="18" customHeight="1" x14ac:dyDescent="0.25">
      <c r="B20" s="237" t="s">
        <v>371</v>
      </c>
      <c r="C20" s="227">
        <v>0</v>
      </c>
      <c r="D20" s="227">
        <v>-427.68799999999999</v>
      </c>
      <c r="E20" s="227">
        <v>0</v>
      </c>
      <c r="F20" s="227">
        <v>0</v>
      </c>
      <c r="G20" s="227">
        <v>0</v>
      </c>
      <c r="H20" s="227">
        <v>0</v>
      </c>
      <c r="I20" s="227">
        <v>0</v>
      </c>
      <c r="J20" s="227">
        <v>0</v>
      </c>
      <c r="K20" s="227">
        <v>0</v>
      </c>
      <c r="L20" s="227">
        <v>0</v>
      </c>
      <c r="M20" s="227">
        <v>0</v>
      </c>
      <c r="N20" s="227">
        <v>0</v>
      </c>
      <c r="O20" s="227">
        <v>0</v>
      </c>
      <c r="P20" s="227">
        <v>0</v>
      </c>
      <c r="Q20" s="227">
        <v>0</v>
      </c>
      <c r="R20" s="227">
        <v>0</v>
      </c>
      <c r="S20" s="227">
        <v>0</v>
      </c>
      <c r="T20" s="227">
        <v>0</v>
      </c>
      <c r="U20" s="227">
        <v>0</v>
      </c>
      <c r="V20" s="227">
        <v>0</v>
      </c>
      <c r="W20" s="227">
        <v>0</v>
      </c>
      <c r="X20" s="227">
        <v>0</v>
      </c>
      <c r="Y20" s="227">
        <v>0</v>
      </c>
      <c r="Z20" s="227">
        <v>0</v>
      </c>
      <c r="AA20" s="440"/>
      <c r="AB20" s="227">
        <v>-68.67</v>
      </c>
      <c r="AC20" s="227">
        <v>0</v>
      </c>
      <c r="AD20" s="227">
        <v>-427.68799999999999</v>
      </c>
      <c r="AE20" s="227">
        <v>0</v>
      </c>
      <c r="AF20" s="227">
        <v>0</v>
      </c>
      <c r="AG20" s="227">
        <v>0</v>
      </c>
      <c r="AH20" s="227">
        <v>0</v>
      </c>
      <c r="AI20" s="227">
        <v>0</v>
      </c>
    </row>
    <row r="21" spans="2:36" s="231" customFormat="1" ht="18" customHeight="1" x14ac:dyDescent="0.25">
      <c r="B21" s="237" t="s">
        <v>372</v>
      </c>
      <c r="C21" s="227">
        <v>0</v>
      </c>
      <c r="D21" s="227">
        <v>0</v>
      </c>
      <c r="E21" s="227">
        <v>0</v>
      </c>
      <c r="F21" s="227">
        <v>0</v>
      </c>
      <c r="G21" s="227">
        <v>0</v>
      </c>
      <c r="H21" s="227">
        <v>0</v>
      </c>
      <c r="I21" s="227">
        <v>0</v>
      </c>
      <c r="J21" s="227">
        <v>0</v>
      </c>
      <c r="K21" s="227">
        <v>0</v>
      </c>
      <c r="L21" s="227">
        <v>0</v>
      </c>
      <c r="M21" s="227">
        <v>0</v>
      </c>
      <c r="N21" s="227">
        <v>0</v>
      </c>
      <c r="O21" s="227">
        <v>0</v>
      </c>
      <c r="P21" s="227">
        <v>-3680.46</v>
      </c>
      <c r="Q21" s="227">
        <v>0</v>
      </c>
      <c r="R21" s="227">
        <v>0</v>
      </c>
      <c r="S21" s="227">
        <v>3746.107</v>
      </c>
      <c r="T21" s="227">
        <v>0</v>
      </c>
      <c r="U21" s="227">
        <v>0</v>
      </c>
      <c r="V21" s="227">
        <v>0</v>
      </c>
      <c r="W21" s="227">
        <v>0</v>
      </c>
      <c r="X21" s="227">
        <v>0</v>
      </c>
      <c r="Y21" s="227">
        <v>0</v>
      </c>
      <c r="Z21" s="227">
        <v>0</v>
      </c>
      <c r="AA21" s="440"/>
      <c r="AB21" s="227">
        <v>0</v>
      </c>
      <c r="AC21" s="227">
        <v>0</v>
      </c>
      <c r="AD21" s="227">
        <v>0</v>
      </c>
      <c r="AE21" s="227">
        <v>0</v>
      </c>
      <c r="AF21" s="227">
        <v>0</v>
      </c>
      <c r="AG21" s="227">
        <v>-3680.46</v>
      </c>
      <c r="AH21" s="227">
        <v>3746.107</v>
      </c>
      <c r="AI21" s="227">
        <v>0</v>
      </c>
      <c r="AJ21" s="233"/>
    </row>
    <row r="22" spans="2:36" s="228" customFormat="1" ht="18" customHeight="1" x14ac:dyDescent="0.25">
      <c r="B22" s="237" t="s">
        <v>373</v>
      </c>
      <c r="C22" s="227">
        <v>525.10799999999995</v>
      </c>
      <c r="D22" s="227">
        <v>207.548</v>
      </c>
      <c r="E22" s="227">
        <v>-96.135999999999996</v>
      </c>
      <c r="F22" s="227">
        <v>371.35500000000002</v>
      </c>
      <c r="G22" s="227">
        <v>-604.10900000000004</v>
      </c>
      <c r="H22" s="227">
        <v>-216.197</v>
      </c>
      <c r="I22" s="227">
        <v>-284.99299999999999</v>
      </c>
      <c r="J22" s="227">
        <v>-493.09300000000002</v>
      </c>
      <c r="K22" s="227">
        <v>-36.805999999999997</v>
      </c>
      <c r="L22" s="227">
        <v>104.392</v>
      </c>
      <c r="M22" s="227">
        <v>-1264.8910000000001</v>
      </c>
      <c r="N22" s="227">
        <v>1420.723</v>
      </c>
      <c r="O22" s="227">
        <v>1.1779999999999999</v>
      </c>
      <c r="P22" s="227">
        <v>517.27499999999998</v>
      </c>
      <c r="Q22" s="227">
        <v>-68.849000000000004</v>
      </c>
      <c r="R22" s="227">
        <v>445.44200000000001</v>
      </c>
      <c r="S22" s="227">
        <v>-279.56799999999998</v>
      </c>
      <c r="T22" s="227">
        <v>-60.046999999999997</v>
      </c>
      <c r="U22" s="227">
        <v>-532.02700000000004</v>
      </c>
      <c r="V22" s="227">
        <v>-1316.184</v>
      </c>
      <c r="W22" s="227">
        <v>-1812.183</v>
      </c>
      <c r="X22" s="227">
        <v>-1734.9839999999999</v>
      </c>
      <c r="Y22" s="227">
        <v>461.43700000000001</v>
      </c>
      <c r="Z22" s="227">
        <v>910.44500000000005</v>
      </c>
      <c r="AA22" s="440"/>
      <c r="AB22" s="227">
        <v>409.37</v>
      </c>
      <c r="AC22" s="227">
        <v>-342.61599999999999</v>
      </c>
      <c r="AD22" s="227">
        <v>1007.875</v>
      </c>
      <c r="AE22" s="227">
        <v>-1598.3920000000001</v>
      </c>
      <c r="AF22" s="227">
        <v>130.113</v>
      </c>
      <c r="AG22" s="227">
        <v>895.04600000000005</v>
      </c>
      <c r="AH22" s="227">
        <v>-2187.826</v>
      </c>
      <c r="AI22" s="227">
        <v>-2175.2849999999999</v>
      </c>
    </row>
    <row r="23" spans="2:36" s="228" customFormat="1" ht="18" customHeight="1" x14ac:dyDescent="0.25">
      <c r="B23" s="237" t="s">
        <v>303</v>
      </c>
      <c r="C23" s="227">
        <v>277.61799999999999</v>
      </c>
      <c r="D23" s="227">
        <v>96.328000000000003</v>
      </c>
      <c r="E23" s="227">
        <v>192.364</v>
      </c>
      <c r="F23" s="227">
        <v>296.02800000000002</v>
      </c>
      <c r="G23" s="227">
        <v>-316.471</v>
      </c>
      <c r="H23" s="227">
        <v>-347.38400000000001</v>
      </c>
      <c r="I23" s="227">
        <v>170.09700000000001</v>
      </c>
      <c r="J23" s="227">
        <v>-1064.144</v>
      </c>
      <c r="K23" s="227">
        <v>183.523</v>
      </c>
      <c r="L23" s="227">
        <v>-1396.395</v>
      </c>
      <c r="M23" s="227">
        <v>-817.346</v>
      </c>
      <c r="N23" s="227">
        <v>492.928</v>
      </c>
      <c r="O23" s="227">
        <v>364.63900000000001</v>
      </c>
      <c r="P23" s="227">
        <v>-207.23500000000001</v>
      </c>
      <c r="Q23" s="227">
        <v>556.06600000000003</v>
      </c>
      <c r="R23" s="227">
        <v>154.34700000000001</v>
      </c>
      <c r="S23" s="227">
        <v>288.93299999999999</v>
      </c>
      <c r="T23" s="227">
        <v>611.03499999999997</v>
      </c>
      <c r="U23" s="227">
        <v>-583.81700000000001</v>
      </c>
      <c r="V23" s="227">
        <v>-568.68499999999995</v>
      </c>
      <c r="W23" s="227">
        <v>-3267.54</v>
      </c>
      <c r="X23" s="227">
        <v>-1101.011</v>
      </c>
      <c r="Y23" s="227">
        <v>-1414.0940000000001</v>
      </c>
      <c r="Z23" s="227">
        <v>-1791.64</v>
      </c>
      <c r="AA23" s="440"/>
      <c r="AB23" s="227">
        <v>-499.44</v>
      </c>
      <c r="AC23" s="227">
        <v>-501.73399999999998</v>
      </c>
      <c r="AD23" s="227">
        <v>862.33799999999997</v>
      </c>
      <c r="AE23" s="227">
        <v>-1557.902</v>
      </c>
      <c r="AF23" s="227">
        <v>-1537.29</v>
      </c>
      <c r="AG23" s="227">
        <v>867.81700000000001</v>
      </c>
      <c r="AH23" s="227">
        <v>-252.53399999999999</v>
      </c>
      <c r="AI23" s="227">
        <v>-7574.2849999999999</v>
      </c>
    </row>
    <row r="24" spans="2:36" s="228" customFormat="1" ht="18" customHeight="1" x14ac:dyDescent="0.25">
      <c r="B24" s="237" t="s">
        <v>374</v>
      </c>
      <c r="C24" s="227">
        <v>316.15300000000002</v>
      </c>
      <c r="D24" s="227">
        <v>370.62400000000002</v>
      </c>
      <c r="E24" s="227">
        <v>306.44600000000003</v>
      </c>
      <c r="F24" s="227">
        <v>64.881</v>
      </c>
      <c r="G24" s="227">
        <v>206.32599999999999</v>
      </c>
      <c r="H24" s="227">
        <v>-22.286000000000001</v>
      </c>
      <c r="I24" s="227">
        <v>73.540000000000006</v>
      </c>
      <c r="J24" s="227">
        <v>213.78200000000001</v>
      </c>
      <c r="K24" s="227">
        <v>747.471</v>
      </c>
      <c r="L24" s="227">
        <v>218.40199999999999</v>
      </c>
      <c r="M24" s="227">
        <v>88.843000000000004</v>
      </c>
      <c r="N24" s="227">
        <v>-32.473999999999997</v>
      </c>
      <c r="O24" s="227">
        <v>499.839</v>
      </c>
      <c r="P24" s="227">
        <v>199.33199999999999</v>
      </c>
      <c r="Q24" s="227">
        <v>434.92899999999997</v>
      </c>
      <c r="R24" s="227">
        <v>61.326999999999998</v>
      </c>
      <c r="S24" s="227">
        <v>505.81099999999998</v>
      </c>
      <c r="T24" s="227">
        <v>347.202</v>
      </c>
      <c r="U24" s="227">
        <v>908.08699999999999</v>
      </c>
      <c r="V24" s="227">
        <v>-228.54599999999999</v>
      </c>
      <c r="W24" s="227">
        <v>1077.066</v>
      </c>
      <c r="X24" s="227">
        <v>298.99400000000003</v>
      </c>
      <c r="Y24" s="227">
        <v>699.86599999999999</v>
      </c>
      <c r="Z24" s="227">
        <v>2887.6610000000001</v>
      </c>
      <c r="AA24" s="440"/>
      <c r="AB24" s="227">
        <v>484.24799999999999</v>
      </c>
      <c r="AC24" s="227">
        <v>841.90800000000002</v>
      </c>
      <c r="AD24" s="227">
        <v>1058.104</v>
      </c>
      <c r="AE24" s="227">
        <v>471.36200000000002</v>
      </c>
      <c r="AF24" s="227">
        <v>1022.242</v>
      </c>
      <c r="AG24" s="227">
        <v>1195.4269999999999</v>
      </c>
      <c r="AH24" s="227">
        <v>1532.5540000000001</v>
      </c>
      <c r="AI24" s="227">
        <v>4963.5869999999995</v>
      </c>
    </row>
    <row r="25" spans="2:36" s="228" customFormat="1" ht="18" customHeight="1" x14ac:dyDescent="0.25">
      <c r="B25" s="237" t="s">
        <v>375</v>
      </c>
      <c r="C25" s="227">
        <v>8.2690000000000001</v>
      </c>
      <c r="D25" s="227">
        <v>-0.34699999999999998</v>
      </c>
      <c r="E25" s="227">
        <v>17.943999999999999</v>
      </c>
      <c r="F25" s="227">
        <v>38.162999999999997</v>
      </c>
      <c r="G25" s="227">
        <v>27.966999999999999</v>
      </c>
      <c r="H25" s="227">
        <v>-130.66399999999999</v>
      </c>
      <c r="I25" s="227">
        <v>14.962</v>
      </c>
      <c r="J25" s="227">
        <v>57.213999999999999</v>
      </c>
      <c r="K25" s="227">
        <v>12.263999999999999</v>
      </c>
      <c r="L25" s="227">
        <v>-18.861999999999998</v>
      </c>
      <c r="M25" s="227">
        <v>29.286000000000001</v>
      </c>
      <c r="N25" s="227">
        <v>-127.851</v>
      </c>
      <c r="O25" s="227">
        <v>1.355</v>
      </c>
      <c r="P25" s="227">
        <v>45.667000000000002</v>
      </c>
      <c r="Q25" s="227">
        <v>106.434</v>
      </c>
      <c r="R25" s="227">
        <v>49.276000000000003</v>
      </c>
      <c r="S25" s="227">
        <v>77.143000000000001</v>
      </c>
      <c r="T25" s="227">
        <v>-85.501000000000005</v>
      </c>
      <c r="U25" s="227">
        <v>152.84700000000001</v>
      </c>
      <c r="V25" s="227">
        <v>149.29599999999999</v>
      </c>
      <c r="W25" s="227">
        <v>158.43199999999999</v>
      </c>
      <c r="X25" s="227">
        <v>-107.297</v>
      </c>
      <c r="Y25" s="227">
        <v>139.34399999999999</v>
      </c>
      <c r="Z25" s="227">
        <v>-171.15700000000001</v>
      </c>
      <c r="AA25" s="440"/>
      <c r="AB25" s="227">
        <v>-36.472000000000001</v>
      </c>
      <c r="AC25" s="227">
        <v>-66.700999999999993</v>
      </c>
      <c r="AD25" s="227">
        <v>64.028999999999996</v>
      </c>
      <c r="AE25" s="227">
        <v>-30.521000000000001</v>
      </c>
      <c r="AF25" s="227">
        <v>-105.163</v>
      </c>
      <c r="AG25" s="227">
        <v>202.732</v>
      </c>
      <c r="AH25" s="227">
        <v>293.78500000000003</v>
      </c>
      <c r="AI25" s="227">
        <v>19.321999999999974</v>
      </c>
    </row>
    <row r="26" spans="2:36" s="228" customFormat="1" ht="18" customHeight="1" x14ac:dyDescent="0.25">
      <c r="B26" s="237" t="s">
        <v>311</v>
      </c>
      <c r="C26" s="227">
        <v>-8.4789999999999992</v>
      </c>
      <c r="D26" s="227">
        <v>-16.928000000000001</v>
      </c>
      <c r="E26" s="227">
        <v>-41.557000000000002</v>
      </c>
      <c r="F26" s="227">
        <v>420.94499999999999</v>
      </c>
      <c r="G26" s="227">
        <v>3.851</v>
      </c>
      <c r="H26" s="227">
        <v>-50.526000000000003</v>
      </c>
      <c r="I26" s="227">
        <v>63.311999999999998</v>
      </c>
      <c r="J26" s="227">
        <v>9.1649999999999991</v>
      </c>
      <c r="K26" s="227">
        <v>-85.870999999999995</v>
      </c>
      <c r="L26" s="227">
        <v>-52.139000000000003</v>
      </c>
      <c r="M26" s="227">
        <v>39.218000000000004</v>
      </c>
      <c r="N26" s="227">
        <v>-193.482</v>
      </c>
      <c r="O26" s="227">
        <v>-140.71600000000001</v>
      </c>
      <c r="P26" s="227">
        <v>-156.739</v>
      </c>
      <c r="Q26" s="227">
        <v>17.245999999999999</v>
      </c>
      <c r="R26" s="227">
        <v>6.5439999999999996</v>
      </c>
      <c r="S26" s="227">
        <v>95.082999999999998</v>
      </c>
      <c r="T26" s="227">
        <v>-289.22899999999998</v>
      </c>
      <c r="U26" s="227">
        <v>-180.99</v>
      </c>
      <c r="V26" s="227">
        <v>772.23900000000003</v>
      </c>
      <c r="W26" s="227">
        <v>-191.155</v>
      </c>
      <c r="X26" s="227">
        <v>-47.225000000000001</v>
      </c>
      <c r="Y26" s="227">
        <v>-145.096</v>
      </c>
      <c r="Z26" s="227">
        <v>165.59800000000001</v>
      </c>
      <c r="AA26" s="440"/>
      <c r="AB26" s="227">
        <v>35.095999999999997</v>
      </c>
      <c r="AC26" s="227">
        <v>-10.173999999999999</v>
      </c>
      <c r="AD26" s="227">
        <v>353.98099999999999</v>
      </c>
      <c r="AE26" s="227">
        <v>25.802</v>
      </c>
      <c r="AF26" s="227">
        <v>-242.691</v>
      </c>
      <c r="AG26" s="227">
        <v>-273.66500000000002</v>
      </c>
      <c r="AH26" s="227">
        <v>397.10300000000001</v>
      </c>
      <c r="AI26" s="227">
        <v>-217.87799999999999</v>
      </c>
    </row>
    <row r="27" spans="2:36" s="228" customFormat="1" ht="18" customHeight="1" x14ac:dyDescent="0.25">
      <c r="B27" s="237" t="s">
        <v>328</v>
      </c>
      <c r="C27" s="227">
        <v>-1883.587</v>
      </c>
      <c r="D27" s="227">
        <v>-480.76499999999999</v>
      </c>
      <c r="E27" s="227">
        <v>-648.62400000000002</v>
      </c>
      <c r="F27" s="227">
        <v>-1241.5989999999999</v>
      </c>
      <c r="G27" s="227">
        <v>-1283.309</v>
      </c>
      <c r="H27" s="227">
        <v>-62.725000000000001</v>
      </c>
      <c r="I27" s="227">
        <v>-122.14400000000001</v>
      </c>
      <c r="J27" s="227">
        <v>32.402999999999999</v>
      </c>
      <c r="K27" s="227">
        <v>354.483</v>
      </c>
      <c r="L27" s="227">
        <v>916.14200000000005</v>
      </c>
      <c r="M27" s="227">
        <v>673.98</v>
      </c>
      <c r="N27" s="227">
        <v>-601.23</v>
      </c>
      <c r="O27" s="227">
        <v>-87.700999999999993</v>
      </c>
      <c r="P27" s="227">
        <v>1053.0029999999999</v>
      </c>
      <c r="Q27" s="227">
        <v>-946.09100000000001</v>
      </c>
      <c r="R27" s="227">
        <v>263.23399999999998</v>
      </c>
      <c r="S27" s="227">
        <v>-2938.3879999999999</v>
      </c>
      <c r="T27" s="227">
        <v>-1967.25</v>
      </c>
      <c r="U27" s="227">
        <v>-134.017</v>
      </c>
      <c r="V27" s="227">
        <v>2038.0909999999999</v>
      </c>
      <c r="W27" s="227">
        <v>2468.558</v>
      </c>
      <c r="X27" s="227">
        <v>-1210.6110000000001</v>
      </c>
      <c r="Y27" s="227">
        <v>-1281.7460000000001</v>
      </c>
      <c r="Z27" s="227">
        <v>1223.413</v>
      </c>
      <c r="AA27" s="440"/>
      <c r="AB27" s="227">
        <v>-420.79300000000001</v>
      </c>
      <c r="AC27" s="227">
        <v>-1518.288</v>
      </c>
      <c r="AD27" s="227">
        <v>-4254.5749999999998</v>
      </c>
      <c r="AE27" s="227">
        <v>-1435.7750000000001</v>
      </c>
      <c r="AF27" s="227">
        <v>1343.375</v>
      </c>
      <c r="AG27" s="227">
        <v>282.44499999999999</v>
      </c>
      <c r="AH27" s="227">
        <v>-3001.5639999999999</v>
      </c>
      <c r="AI27" s="227">
        <v>1199.6139999999998</v>
      </c>
    </row>
    <row r="28" spans="2:36" s="228" customFormat="1" ht="18" customHeight="1" x14ac:dyDescent="0.25">
      <c r="B28" s="237" t="s">
        <v>333</v>
      </c>
      <c r="C28" s="227">
        <v>-202.68100000000001</v>
      </c>
      <c r="D28" s="227">
        <v>192.86600000000001</v>
      </c>
      <c r="E28" s="227">
        <v>164.04499999999999</v>
      </c>
      <c r="F28" s="227">
        <v>-446.36099999999999</v>
      </c>
      <c r="G28" s="227">
        <v>25.687999999999999</v>
      </c>
      <c r="H28" s="227">
        <v>-202.90100000000001</v>
      </c>
      <c r="I28" s="227">
        <v>168.286</v>
      </c>
      <c r="J28" s="227">
        <v>-208.65600000000001</v>
      </c>
      <c r="K28" s="227">
        <v>-675.13900000000001</v>
      </c>
      <c r="L28" s="227">
        <v>-143.166</v>
      </c>
      <c r="M28" s="227">
        <v>-93.869</v>
      </c>
      <c r="N28" s="227">
        <v>-65.073999999999998</v>
      </c>
      <c r="O28" s="227">
        <v>-381.887</v>
      </c>
      <c r="P28" s="227">
        <v>-150.50200000000001</v>
      </c>
      <c r="Q28" s="227">
        <v>-129.08799999999999</v>
      </c>
      <c r="R28" s="227">
        <v>91.683999999999997</v>
      </c>
      <c r="S28" s="227">
        <v>-198.05099999999999</v>
      </c>
      <c r="T28" s="227">
        <v>-110.917</v>
      </c>
      <c r="U28" s="227">
        <v>-315.91199999999998</v>
      </c>
      <c r="V28" s="227">
        <v>1074.6410000000001</v>
      </c>
      <c r="W28" s="227">
        <v>-252.596</v>
      </c>
      <c r="X28" s="227">
        <v>704.09</v>
      </c>
      <c r="Y28" s="227">
        <v>-329.875</v>
      </c>
      <c r="Z28" s="227">
        <v>-3129.107</v>
      </c>
      <c r="AA28" s="440"/>
      <c r="AB28" s="227">
        <v>-476.06200000000001</v>
      </c>
      <c r="AC28" s="227">
        <v>220.226</v>
      </c>
      <c r="AD28" s="227">
        <v>-292.13099999999997</v>
      </c>
      <c r="AE28" s="227">
        <v>-217.583</v>
      </c>
      <c r="AF28" s="227">
        <v>-977.24800000000005</v>
      </c>
      <c r="AG28" s="227">
        <v>-569.79300000000001</v>
      </c>
      <c r="AH28" s="227">
        <v>449.76100000000002</v>
      </c>
      <c r="AI28" s="227">
        <v>-3007.4879999999998</v>
      </c>
    </row>
    <row r="29" spans="2:36" s="228" customFormat="1" ht="18" customHeight="1" x14ac:dyDescent="0.25">
      <c r="B29" s="237" t="s">
        <v>334</v>
      </c>
      <c r="C29" s="227">
        <v>-5.3360000000000003</v>
      </c>
      <c r="D29" s="227">
        <v>-41.811999999999998</v>
      </c>
      <c r="E29" s="227">
        <v>302.67099999999999</v>
      </c>
      <c r="F29" s="227">
        <v>-38.673000000000002</v>
      </c>
      <c r="G29" s="227">
        <v>-31.11</v>
      </c>
      <c r="H29" s="227">
        <v>-40.607999999999997</v>
      </c>
      <c r="I29" s="227">
        <v>69.471000000000004</v>
      </c>
      <c r="J29" s="227">
        <v>-11.265000000000001</v>
      </c>
      <c r="K29" s="227">
        <v>-128.923</v>
      </c>
      <c r="L29" s="227">
        <v>-23.06</v>
      </c>
      <c r="M29" s="227">
        <v>-12.593999999999999</v>
      </c>
      <c r="N29" s="227">
        <v>-35.381</v>
      </c>
      <c r="O29" s="227">
        <v>124.904</v>
      </c>
      <c r="P29" s="227">
        <v>-27.416</v>
      </c>
      <c r="Q29" s="227">
        <v>-0.65800000000000003</v>
      </c>
      <c r="R29" s="227">
        <v>101.13500000000001</v>
      </c>
      <c r="S29" s="227">
        <v>347.21600000000001</v>
      </c>
      <c r="T29" s="227">
        <v>-75.251000000000005</v>
      </c>
      <c r="U29" s="227">
        <v>34.003999999999998</v>
      </c>
      <c r="V29" s="227">
        <v>-106.98099999999999</v>
      </c>
      <c r="W29" s="227">
        <v>39.765999999999998</v>
      </c>
      <c r="X29" s="227">
        <v>-9.9610000000000003</v>
      </c>
      <c r="Y29" s="227">
        <v>64.369</v>
      </c>
      <c r="Z29" s="227">
        <v>-328.125</v>
      </c>
      <c r="AA29" s="440"/>
      <c r="AB29" s="227">
        <v>-261.88600000000002</v>
      </c>
      <c r="AC29" s="227">
        <v>-37.356000000000002</v>
      </c>
      <c r="AD29" s="227">
        <v>216.85</v>
      </c>
      <c r="AE29" s="227">
        <v>-13.512</v>
      </c>
      <c r="AF29" s="227">
        <v>-199.958</v>
      </c>
      <c r="AG29" s="227">
        <v>197.965</v>
      </c>
      <c r="AH29" s="227">
        <v>198.988</v>
      </c>
      <c r="AI29" s="227">
        <v>-233.95099999999999</v>
      </c>
    </row>
    <row r="30" spans="2:36" s="228" customFormat="1" ht="18" customHeight="1" x14ac:dyDescent="0.25">
      <c r="B30" s="237" t="s">
        <v>335</v>
      </c>
      <c r="C30" s="227">
        <v>0</v>
      </c>
      <c r="D30" s="227">
        <v>0</v>
      </c>
      <c r="E30" s="227">
        <v>0</v>
      </c>
      <c r="F30" s="227">
        <v>0</v>
      </c>
      <c r="G30" s="227">
        <v>-296.59100000000001</v>
      </c>
      <c r="H30" s="227">
        <v>-310.767</v>
      </c>
      <c r="I30" s="227">
        <v>-736.44500000000005</v>
      </c>
      <c r="J30" s="227">
        <v>0</v>
      </c>
      <c r="K30" s="227">
        <v>-267.98500000000001</v>
      </c>
      <c r="L30" s="227">
        <v>-62.021000000000001</v>
      </c>
      <c r="M30" s="227">
        <v>0</v>
      </c>
      <c r="N30" s="227">
        <v>0</v>
      </c>
      <c r="O30" s="227">
        <v>-278.03399999999999</v>
      </c>
      <c r="P30" s="227">
        <v>-63.570999999999998</v>
      </c>
      <c r="Q30" s="227">
        <v>0</v>
      </c>
      <c r="R30" s="227">
        <v>0</v>
      </c>
      <c r="S30" s="227">
        <v>-257.25599999999997</v>
      </c>
      <c r="T30" s="227">
        <v>-92.585999999999999</v>
      </c>
      <c r="U30" s="227">
        <v>0</v>
      </c>
      <c r="V30" s="227">
        <v>0</v>
      </c>
      <c r="W30" s="227">
        <v>-302.64</v>
      </c>
      <c r="X30" s="227">
        <v>-86.447000000000003</v>
      </c>
      <c r="Y30" s="227">
        <v>0</v>
      </c>
      <c r="Z30" s="227">
        <v>0</v>
      </c>
      <c r="AA30" s="440"/>
      <c r="AB30" s="227">
        <v>0</v>
      </c>
      <c r="AC30" s="227">
        <v>0</v>
      </c>
      <c r="AD30" s="227">
        <v>0</v>
      </c>
      <c r="AE30" s="227">
        <v>-1343.8030000000001</v>
      </c>
      <c r="AF30" s="227">
        <v>-330.00599999999997</v>
      </c>
      <c r="AG30" s="227">
        <v>-341.60500000000002</v>
      </c>
      <c r="AH30" s="227">
        <v>-349.84199999999998</v>
      </c>
      <c r="AI30" s="227">
        <v>-389.08699999999999</v>
      </c>
    </row>
    <row r="31" spans="2:36" s="228" customFormat="1" ht="18" customHeight="1" x14ac:dyDescent="0.25">
      <c r="B31" s="237" t="s">
        <v>336</v>
      </c>
      <c r="C31" s="227">
        <v>-5.0030000000000001</v>
      </c>
      <c r="D31" s="227">
        <v>10.045999999999999</v>
      </c>
      <c r="E31" s="227">
        <v>112.167</v>
      </c>
      <c r="F31" s="227">
        <v>441.02100000000002</v>
      </c>
      <c r="G31" s="227">
        <v>-13.122999999999999</v>
      </c>
      <c r="H31" s="227">
        <v>10.606999999999999</v>
      </c>
      <c r="I31" s="227">
        <v>51.037999999999997</v>
      </c>
      <c r="J31" s="227">
        <v>146.07400000000001</v>
      </c>
      <c r="K31" s="227">
        <v>-37.524999999999999</v>
      </c>
      <c r="L31" s="227">
        <v>-89.31</v>
      </c>
      <c r="M31" s="227">
        <v>-36.75</v>
      </c>
      <c r="N31" s="227">
        <v>47.127000000000002</v>
      </c>
      <c r="O31" s="227">
        <v>-35.439</v>
      </c>
      <c r="P31" s="227">
        <v>-74.766999999999996</v>
      </c>
      <c r="Q31" s="227">
        <v>-45.012</v>
      </c>
      <c r="R31" s="227">
        <v>-60.33</v>
      </c>
      <c r="S31" s="227">
        <v>-75.56</v>
      </c>
      <c r="T31" s="227">
        <v>-24.734000000000002</v>
      </c>
      <c r="U31" s="227">
        <v>6.8029999999999999</v>
      </c>
      <c r="V31" s="227">
        <v>-51.863999999999997</v>
      </c>
      <c r="W31" s="227">
        <v>-94.900999999999996</v>
      </c>
      <c r="X31" s="227">
        <v>-66.599000000000004</v>
      </c>
      <c r="Y31" s="227">
        <v>-123.93</v>
      </c>
      <c r="Z31" s="227">
        <v>-28.763999999999999</v>
      </c>
      <c r="AA31" s="440"/>
      <c r="AB31" s="227">
        <v>38.673999999999999</v>
      </c>
      <c r="AC31" s="227">
        <v>153.69</v>
      </c>
      <c r="AD31" s="227">
        <v>558.23099999999999</v>
      </c>
      <c r="AE31" s="227">
        <v>194.596</v>
      </c>
      <c r="AF31" s="227">
        <v>-116.458</v>
      </c>
      <c r="AG31" s="227">
        <v>-215.548</v>
      </c>
      <c r="AH31" s="227">
        <v>-145.35499999999999</v>
      </c>
      <c r="AI31" s="227">
        <v>-314.19400000000002</v>
      </c>
    </row>
    <row r="32" spans="2:36" s="228" customFormat="1" ht="18" customHeight="1" x14ac:dyDescent="0.25">
      <c r="B32" s="242" t="s">
        <v>792</v>
      </c>
      <c r="C32" s="227"/>
      <c r="D32" s="227"/>
      <c r="E32" s="227"/>
      <c r="F32" s="227"/>
      <c r="G32" s="227"/>
      <c r="H32" s="227"/>
      <c r="I32" s="227"/>
      <c r="J32" s="227"/>
      <c r="K32" s="227"/>
      <c r="L32" s="227"/>
      <c r="M32" s="227"/>
      <c r="N32" s="227"/>
      <c r="O32" s="227">
        <v>0</v>
      </c>
      <c r="P32" s="227">
        <v>0</v>
      </c>
      <c r="Q32" s="227">
        <v>0</v>
      </c>
      <c r="R32" s="227">
        <v>0</v>
      </c>
      <c r="S32" s="227">
        <v>-155.95099999999999</v>
      </c>
      <c r="T32" s="227">
        <v>-224.75399999999999</v>
      </c>
      <c r="U32" s="227">
        <v>-288.85192889999973</v>
      </c>
      <c r="V32" s="227">
        <v>-512.37407110000026</v>
      </c>
      <c r="W32" s="227">
        <v>-597.24</v>
      </c>
      <c r="X32" s="227">
        <v>-732.29300000000001</v>
      </c>
      <c r="Y32" s="227">
        <v>-688.58500000000004</v>
      </c>
      <c r="Z32" s="227">
        <v>-909.96299999999997</v>
      </c>
      <c r="AA32" s="440"/>
      <c r="AB32" s="227">
        <v>0</v>
      </c>
      <c r="AC32" s="227">
        <v>0</v>
      </c>
      <c r="AD32" s="227">
        <v>0</v>
      </c>
      <c r="AE32" s="227">
        <v>0</v>
      </c>
      <c r="AF32" s="227">
        <v>0</v>
      </c>
      <c r="AG32" s="227">
        <v>0</v>
      </c>
      <c r="AH32" s="227">
        <v>-1181.931</v>
      </c>
      <c r="AI32" s="227">
        <v>-2928.0810000000001</v>
      </c>
    </row>
    <row r="33" spans="2:35" s="228" customFormat="1" ht="18" customHeight="1" x14ac:dyDescent="0.25">
      <c r="B33" s="237" t="s">
        <v>347</v>
      </c>
      <c r="C33" s="227">
        <v>0</v>
      </c>
      <c r="D33" s="227">
        <v>0</v>
      </c>
      <c r="E33" s="227">
        <v>0</v>
      </c>
      <c r="F33" s="227">
        <v>0</v>
      </c>
      <c r="G33" s="227">
        <v>0</v>
      </c>
      <c r="H33" s="227">
        <v>0</v>
      </c>
      <c r="I33" s="227">
        <v>0</v>
      </c>
      <c r="J33" s="227">
        <v>0</v>
      </c>
      <c r="K33" s="227">
        <v>0</v>
      </c>
      <c r="L33" s="227">
        <v>0</v>
      </c>
      <c r="M33" s="227">
        <v>0</v>
      </c>
      <c r="N33" s="227">
        <v>0</v>
      </c>
      <c r="O33" s="227">
        <v>-299.88499999999999</v>
      </c>
      <c r="P33" s="227">
        <v>294.48399999999998</v>
      </c>
      <c r="Q33" s="227">
        <v>168.78800000000001</v>
      </c>
      <c r="R33" s="227">
        <v>198.816</v>
      </c>
      <c r="S33" s="227">
        <v>290.983</v>
      </c>
      <c r="T33" s="227">
        <v>-4.5490000000000004</v>
      </c>
      <c r="U33" s="227">
        <v>58.482928899999706</v>
      </c>
      <c r="V33" s="227">
        <v>-529.10392889999969</v>
      </c>
      <c r="W33" s="227">
        <v>-256.44799999999998</v>
      </c>
      <c r="X33" s="227">
        <v>173.03800000000001</v>
      </c>
      <c r="Y33" s="227">
        <v>846.90200000000004</v>
      </c>
      <c r="Z33" s="227">
        <v>275.911</v>
      </c>
      <c r="AA33" s="440"/>
      <c r="AB33" s="227">
        <v>749.15599999999995</v>
      </c>
      <c r="AC33" s="227">
        <v>734.351</v>
      </c>
      <c r="AD33" s="227">
        <v>38.463999999999999</v>
      </c>
      <c r="AE33" s="227">
        <v>55.540999999999997</v>
      </c>
      <c r="AF33" s="227">
        <v>833.22699999999998</v>
      </c>
      <c r="AG33" s="227">
        <v>362.20299999999997</v>
      </c>
      <c r="AH33" s="227">
        <v>-184.18699999999995</v>
      </c>
      <c r="AI33" s="227">
        <v>1039.403</v>
      </c>
    </row>
    <row r="34" spans="2:35" s="228" customFormat="1" ht="18" customHeight="1" x14ac:dyDescent="0.25">
      <c r="B34" s="121" t="s">
        <v>376</v>
      </c>
      <c r="C34" s="429">
        <v>32.170999999999999</v>
      </c>
      <c r="D34" s="429">
        <v>-211.34399999999999</v>
      </c>
      <c r="E34" s="429">
        <v>161.11500000000001</v>
      </c>
      <c r="F34" s="429">
        <v>56.521999999999998</v>
      </c>
      <c r="G34" s="429">
        <v>-262.911</v>
      </c>
      <c r="H34" s="429">
        <v>35.595999999999997</v>
      </c>
      <c r="I34" s="429">
        <v>31.866</v>
      </c>
      <c r="J34" s="429">
        <v>250.99</v>
      </c>
      <c r="K34" s="429">
        <v>-193.059</v>
      </c>
      <c r="L34" s="429">
        <v>636.13199999999995</v>
      </c>
      <c r="M34" s="429">
        <v>277.73899999999998</v>
      </c>
      <c r="N34" s="429">
        <v>112.41500000000001</v>
      </c>
      <c r="O34" s="429">
        <v>973.327</v>
      </c>
      <c r="P34" s="429">
        <v>-952.05499999999995</v>
      </c>
      <c r="Q34" s="429">
        <v>2135.1239999999998</v>
      </c>
      <c r="R34" s="429">
        <v>1961.83</v>
      </c>
      <c r="S34" s="429">
        <v>4191.5209999999988</v>
      </c>
      <c r="T34" s="429">
        <v>-247.99200000000047</v>
      </c>
      <c r="U34" s="429">
        <v>2682.8510000000006</v>
      </c>
      <c r="V34" s="429">
        <v>4521.8010000000004</v>
      </c>
      <c r="W34" s="429">
        <v>3977.0400000000004</v>
      </c>
      <c r="X34" s="429">
        <v>3913.4759999999997</v>
      </c>
      <c r="Y34" s="429">
        <v>6621.4579999999996</v>
      </c>
      <c r="Z34" s="429">
        <v>5567.8430000000017</v>
      </c>
      <c r="AA34" s="229"/>
      <c r="AB34" s="429">
        <v>4372.5860000000002</v>
      </c>
      <c r="AC34" s="429">
        <v>9341.2060000000001</v>
      </c>
      <c r="AD34" s="429">
        <v>7659.503999999999</v>
      </c>
      <c r="AE34" s="429">
        <v>6489.5069999999969</v>
      </c>
      <c r="AF34" s="429">
        <v>12006.653</v>
      </c>
      <c r="AG34" s="429">
        <v>4118.2259999999997</v>
      </c>
      <c r="AH34" s="429">
        <v>11148.180999999997</v>
      </c>
      <c r="AI34" s="429">
        <v>20079.816999999999</v>
      </c>
    </row>
    <row r="35" spans="2:35" s="230" customFormat="1" ht="18" customHeight="1" x14ac:dyDescent="0.25">
      <c r="B35" s="237" t="s">
        <v>377</v>
      </c>
      <c r="C35" s="227">
        <v>1069.7260000000003</v>
      </c>
      <c r="D35" s="227">
        <v>1400.7140000000002</v>
      </c>
      <c r="E35" s="227">
        <v>3403.2409999999991</v>
      </c>
      <c r="F35" s="227">
        <v>1785.8229999999999</v>
      </c>
      <c r="G35" s="227">
        <v>893.02400000000034</v>
      </c>
      <c r="H35" s="227">
        <v>1824.5719999999999</v>
      </c>
      <c r="I35" s="227">
        <v>1600.5219999999999</v>
      </c>
      <c r="J35" s="227">
        <v>2171.3890000000001</v>
      </c>
      <c r="K35" s="227">
        <v>2538.4870000000001</v>
      </c>
      <c r="L35" s="227">
        <v>4696.3969999999999</v>
      </c>
      <c r="M35" s="227">
        <v>2959.5459999999998</v>
      </c>
      <c r="N35" s="227">
        <v>1812.223</v>
      </c>
      <c r="O35" s="227">
        <v>668.76199999999994</v>
      </c>
      <c r="P35" s="227">
        <v>1097.9269999999999</v>
      </c>
      <c r="Q35" s="227">
        <v>-600.56799999999998</v>
      </c>
      <c r="R35" s="227">
        <v>-368.67599999999999</v>
      </c>
      <c r="S35" s="227">
        <v>-1455.2639999999999</v>
      </c>
      <c r="T35" s="227">
        <v>176.749</v>
      </c>
      <c r="U35" s="227">
        <v>-498.35300000000001</v>
      </c>
      <c r="V35" s="227">
        <v>-83.959000000000003</v>
      </c>
      <c r="W35" s="227">
        <v>-224.14699999999999</v>
      </c>
      <c r="X35" s="227">
        <v>89.504000000000005</v>
      </c>
      <c r="Y35" s="227">
        <v>918.67</v>
      </c>
      <c r="Z35" s="227">
        <v>-487.07</v>
      </c>
      <c r="AA35" s="229"/>
      <c r="AB35" s="378">
        <v>0</v>
      </c>
      <c r="AC35" s="378">
        <v>-144.95500000000001</v>
      </c>
      <c r="AD35" s="378">
        <v>-221.84700000000001</v>
      </c>
      <c r="AE35" s="378">
        <v>-953.22799999999995</v>
      </c>
      <c r="AF35" s="378">
        <v>98.349000000000004</v>
      </c>
      <c r="AG35" s="378">
        <v>797.44500000000005</v>
      </c>
      <c r="AH35" s="378">
        <v>-1860.827</v>
      </c>
      <c r="AI35" s="378">
        <v>296.95700000000005</v>
      </c>
    </row>
    <row r="36" spans="2:35" s="228" customFormat="1" ht="18" customHeight="1" x14ac:dyDescent="0.25">
      <c r="B36" s="121" t="s">
        <v>378</v>
      </c>
      <c r="C36" s="429">
        <v>-278.82600000000002</v>
      </c>
      <c r="D36" s="429">
        <v>240.01599999999999</v>
      </c>
      <c r="E36" s="429">
        <v>-437.20299999999997</v>
      </c>
      <c r="F36" s="429">
        <v>254.166</v>
      </c>
      <c r="G36" s="429">
        <v>188.49799999999999</v>
      </c>
      <c r="H36" s="429">
        <v>-1618.8810000000001</v>
      </c>
      <c r="I36" s="429">
        <v>413.39100000000002</v>
      </c>
      <c r="J36" s="429">
        <v>63.764000000000003</v>
      </c>
      <c r="K36" s="429">
        <v>-103.13500000000001</v>
      </c>
      <c r="L36" s="429">
        <v>435.14100000000002</v>
      </c>
      <c r="M36" s="429">
        <v>9.9250000000000007</v>
      </c>
      <c r="N36" s="429">
        <v>-243.58199999999999</v>
      </c>
      <c r="O36" s="429">
        <v>1642.0889999999999</v>
      </c>
      <c r="P36" s="429">
        <v>145.87200000000001</v>
      </c>
      <c r="Q36" s="429">
        <v>1534.556</v>
      </c>
      <c r="R36" s="429">
        <v>1593.154</v>
      </c>
      <c r="S36" s="429">
        <v>2736.2570000000001</v>
      </c>
      <c r="T36" s="429">
        <v>-71.242999999999995</v>
      </c>
      <c r="U36" s="429">
        <v>2184.498</v>
      </c>
      <c r="V36" s="429">
        <v>4437.8419999999996</v>
      </c>
      <c r="W36" s="429">
        <v>3752.893</v>
      </c>
      <c r="X36" s="429">
        <v>4002.98</v>
      </c>
      <c r="Y36" s="429">
        <v>7540.1279999999997</v>
      </c>
      <c r="Z36" s="429">
        <v>5080.7730000000001</v>
      </c>
      <c r="AA36" s="229"/>
      <c r="AB36" s="429">
        <v>4372.5860000000002</v>
      </c>
      <c r="AC36" s="429">
        <v>9196.2510000000002</v>
      </c>
      <c r="AD36" s="429">
        <v>7437.6569999999992</v>
      </c>
      <c r="AE36" s="429">
        <v>5536.2789999999968</v>
      </c>
      <c r="AF36" s="429">
        <v>12105.002</v>
      </c>
      <c r="AG36" s="429">
        <v>4915.6710000000003</v>
      </c>
      <c r="AH36" s="429">
        <v>9287.3539999999994</v>
      </c>
      <c r="AI36" s="429">
        <v>20376.774000000001</v>
      </c>
    </row>
    <row r="37" spans="2:35" s="228" customFormat="1" ht="18" customHeight="1" x14ac:dyDescent="0.25">
      <c r="B37" s="237" t="s">
        <v>379</v>
      </c>
      <c r="C37" s="227">
        <v>790.90000000000032</v>
      </c>
      <c r="D37" s="227">
        <v>1640.7300000000002</v>
      </c>
      <c r="E37" s="227">
        <v>2966.0379999999991</v>
      </c>
      <c r="F37" s="227">
        <v>2039.9889999999998</v>
      </c>
      <c r="G37" s="227">
        <v>1081.5220000000004</v>
      </c>
      <c r="H37" s="227">
        <v>205.6909999999998</v>
      </c>
      <c r="I37" s="227">
        <v>2013.913</v>
      </c>
      <c r="J37" s="227">
        <v>2235.1530000000002</v>
      </c>
      <c r="K37" s="227">
        <v>2435.3519999999999</v>
      </c>
      <c r="L37" s="227">
        <v>5131.5379999999996</v>
      </c>
      <c r="M37" s="227">
        <v>2969.471</v>
      </c>
      <c r="N37" s="227">
        <v>1568.6410000000001</v>
      </c>
      <c r="O37" s="227">
        <v>-534.32500000000005</v>
      </c>
      <c r="P37" s="227">
        <v>-496.25099999999998</v>
      </c>
      <c r="Q37" s="227">
        <v>-562.26900000000001</v>
      </c>
      <c r="R37" s="227">
        <v>-645.6</v>
      </c>
      <c r="S37" s="227">
        <v>-566.529</v>
      </c>
      <c r="T37" s="227">
        <v>-521.69799999999998</v>
      </c>
      <c r="U37" s="227">
        <v>-1118.001</v>
      </c>
      <c r="V37" s="227">
        <v>-530.59299999999996</v>
      </c>
      <c r="W37" s="227">
        <v>-1130.6289999999999</v>
      </c>
      <c r="X37" s="227">
        <v>-459.024</v>
      </c>
      <c r="Y37" s="227">
        <v>-980.31200000000001</v>
      </c>
      <c r="Z37" s="227">
        <v>-313.46800000000002</v>
      </c>
      <c r="AA37" s="440"/>
      <c r="AB37" s="227">
        <v>-421.43099999999998</v>
      </c>
      <c r="AC37" s="227">
        <v>-1086.1659999999999</v>
      </c>
      <c r="AD37" s="227">
        <v>-1826.942</v>
      </c>
      <c r="AE37" s="227">
        <v>-2154.0529999999999</v>
      </c>
      <c r="AF37" s="227">
        <v>-1916.8009999999999</v>
      </c>
      <c r="AG37" s="227">
        <v>-2238.4450000000002</v>
      </c>
      <c r="AH37" s="227">
        <v>-2736.8209999999999</v>
      </c>
      <c r="AI37" s="227">
        <v>-2883.4329999999995</v>
      </c>
    </row>
    <row r="38" spans="2:35" s="230" customFormat="1" ht="18" customHeight="1" x14ac:dyDescent="0.25">
      <c r="B38" s="237" t="s">
        <v>380</v>
      </c>
      <c r="C38" s="227">
        <v>-447.767</v>
      </c>
      <c r="D38" s="227">
        <v>-491.20100000000002</v>
      </c>
      <c r="E38" s="227">
        <v>-425.14499999999998</v>
      </c>
      <c r="F38" s="227">
        <v>-462.82900000000001</v>
      </c>
      <c r="G38" s="227">
        <v>-472.00599999999997</v>
      </c>
      <c r="H38" s="227">
        <v>-552.93600000000004</v>
      </c>
      <c r="I38" s="227">
        <v>-467.767</v>
      </c>
      <c r="J38" s="227">
        <v>-661.34400000000005</v>
      </c>
      <c r="K38" s="227">
        <v>-452.66699999999997</v>
      </c>
      <c r="L38" s="227">
        <v>-425.46699999999998</v>
      </c>
      <c r="M38" s="227">
        <v>-613.02300000000002</v>
      </c>
      <c r="N38" s="227">
        <v>-425.64400000000001</v>
      </c>
      <c r="O38" s="227">
        <v>-63.465000000000003</v>
      </c>
      <c r="P38" s="227">
        <v>-147.745</v>
      </c>
      <c r="Q38" s="227">
        <v>-170.261</v>
      </c>
      <c r="R38" s="227">
        <v>-30.48</v>
      </c>
      <c r="S38" s="227">
        <v>-28.311</v>
      </c>
      <c r="T38" s="227">
        <v>-66.253</v>
      </c>
      <c r="U38" s="227">
        <v>-95.263999999999996</v>
      </c>
      <c r="V38" s="227">
        <v>-67.713999999999999</v>
      </c>
      <c r="W38" s="227">
        <v>-318.471</v>
      </c>
      <c r="X38" s="227">
        <v>-1031.635</v>
      </c>
      <c r="Y38" s="227">
        <v>-822.66300000000001</v>
      </c>
      <c r="Z38" s="227">
        <v>-534.08699999999999</v>
      </c>
      <c r="AA38" s="440"/>
      <c r="AB38" s="227">
        <v>-138.14400000000001</v>
      </c>
      <c r="AC38" s="227">
        <v>-232.30199999999999</v>
      </c>
      <c r="AD38" s="227">
        <v>-1152.847</v>
      </c>
      <c r="AE38" s="227">
        <v>-920.60599999999999</v>
      </c>
      <c r="AF38" s="227">
        <v>-937.83100000000002</v>
      </c>
      <c r="AG38" s="227">
        <v>-411.95100000000002</v>
      </c>
      <c r="AH38" s="227">
        <v>-257.54199999999997</v>
      </c>
      <c r="AI38" s="227">
        <v>-2706.8560000000002</v>
      </c>
    </row>
    <row r="39" spans="2:35" s="228" customFormat="1" ht="18" customHeight="1" x14ac:dyDescent="0.25">
      <c r="B39" s="121" t="s">
        <v>381</v>
      </c>
      <c r="C39" s="429">
        <v>-94.662000000000006</v>
      </c>
      <c r="D39" s="429">
        <v>-573.46400000000006</v>
      </c>
      <c r="E39" s="429">
        <v>-178.886</v>
      </c>
      <c r="F39" s="429">
        <v>-305.83499999999998</v>
      </c>
      <c r="G39" s="429">
        <v>-40.953000000000003</v>
      </c>
      <c r="H39" s="429">
        <v>-561.32500000000005</v>
      </c>
      <c r="I39" s="429">
        <v>-74.430000000000007</v>
      </c>
      <c r="J39" s="429">
        <v>-243.898</v>
      </c>
      <c r="K39" s="429">
        <v>-181.92699999999999</v>
      </c>
      <c r="L39" s="429">
        <v>-378.815</v>
      </c>
      <c r="M39" s="429">
        <v>-242.148</v>
      </c>
      <c r="N39" s="429">
        <v>-134.941</v>
      </c>
      <c r="O39" s="429">
        <v>1044.299</v>
      </c>
      <c r="P39" s="429">
        <v>-498.12400000000002</v>
      </c>
      <c r="Q39" s="429">
        <v>802.02599999999995</v>
      </c>
      <c r="R39" s="429">
        <v>917.07399999999996</v>
      </c>
      <c r="S39" s="429">
        <v>2141.4169999999999</v>
      </c>
      <c r="T39" s="429">
        <v>-659.19399999999996</v>
      </c>
      <c r="U39" s="429">
        <v>971.23299999999995</v>
      </c>
      <c r="V39" s="429">
        <v>3839.5349999999999</v>
      </c>
      <c r="W39" s="429">
        <v>2303.7930000000001</v>
      </c>
      <c r="X39" s="429">
        <v>2512.3209999999999</v>
      </c>
      <c r="Y39" s="429">
        <v>5737.1530000000002</v>
      </c>
      <c r="Z39" s="429">
        <v>4233.2179999999998</v>
      </c>
      <c r="AA39" s="229"/>
      <c r="AB39" s="429">
        <v>3813.011</v>
      </c>
      <c r="AC39" s="429">
        <v>7877.7830000000004</v>
      </c>
      <c r="AD39" s="429">
        <v>4457.8679999999995</v>
      </c>
      <c r="AE39" s="429">
        <v>2461.6199999999972</v>
      </c>
      <c r="AF39" s="429">
        <v>9250.3700000000008</v>
      </c>
      <c r="AG39" s="429">
        <v>2265.2750000000001</v>
      </c>
      <c r="AH39" s="429">
        <v>6292.991</v>
      </c>
      <c r="AI39" s="429">
        <v>14786.485000000001</v>
      </c>
    </row>
    <row r="40" spans="2:35" s="228" customFormat="1" ht="18" customHeight="1" x14ac:dyDescent="0.25">
      <c r="B40" s="237" t="s">
        <v>382</v>
      </c>
      <c r="C40" s="227">
        <v>248.47100000000032</v>
      </c>
      <c r="D40" s="227">
        <v>576.06500000000017</v>
      </c>
      <c r="E40" s="227">
        <v>2362.0069999999992</v>
      </c>
      <c r="F40" s="227">
        <v>1271.3249999999998</v>
      </c>
      <c r="G40" s="227">
        <v>568.56300000000044</v>
      </c>
      <c r="H40" s="227">
        <v>-908.57000000000028</v>
      </c>
      <c r="I40" s="227">
        <v>1471.7159999999999</v>
      </c>
      <c r="J40" s="227">
        <v>1329.9110000000003</v>
      </c>
      <c r="K40" s="227">
        <v>1800.758</v>
      </c>
      <c r="L40" s="227">
        <v>4327.2560000000003</v>
      </c>
      <c r="M40" s="227">
        <v>2114.3000000000002</v>
      </c>
      <c r="N40" s="227">
        <v>1008.056</v>
      </c>
      <c r="O40" s="227">
        <v>6.9000000000000006E-2</v>
      </c>
      <c r="P40" s="227">
        <v>278.38200000000001</v>
      </c>
      <c r="Q40" s="227">
        <v>-276.86</v>
      </c>
      <c r="R40" s="227">
        <v>10.999000000000001</v>
      </c>
      <c r="S40" s="227">
        <v>3.0030000000000001</v>
      </c>
      <c r="T40" s="227">
        <v>10.435</v>
      </c>
      <c r="U40" s="227">
        <v>0</v>
      </c>
      <c r="V40" s="227">
        <v>19.702000000000002</v>
      </c>
      <c r="W40" s="227">
        <v>0</v>
      </c>
      <c r="X40" s="227">
        <v>0</v>
      </c>
      <c r="Y40" s="227">
        <v>0</v>
      </c>
      <c r="Z40" s="227">
        <v>0</v>
      </c>
      <c r="AA40" s="440"/>
      <c r="AB40" s="227">
        <v>10.646000000000001</v>
      </c>
      <c r="AC40" s="227">
        <v>1.282</v>
      </c>
      <c r="AD40" s="227">
        <v>0.56399999999999995</v>
      </c>
      <c r="AE40" s="227">
        <v>39.659999999999997</v>
      </c>
      <c r="AF40" s="227">
        <v>95.132999999999996</v>
      </c>
      <c r="AG40" s="227">
        <v>12.59</v>
      </c>
      <c r="AH40" s="227">
        <v>33.14</v>
      </c>
      <c r="AI40" s="227">
        <v>0</v>
      </c>
    </row>
    <row r="41" spans="2:35" s="228" customFormat="1" ht="18" customHeight="1" x14ac:dyDescent="0.25">
      <c r="B41" s="237" t="s">
        <v>383</v>
      </c>
      <c r="C41" s="227">
        <v>9.7000000000000003E-2</v>
      </c>
      <c r="D41" s="227">
        <v>1.7000000000000001E-2</v>
      </c>
      <c r="E41" s="227">
        <v>0.317</v>
      </c>
      <c r="F41" s="227">
        <v>0.13300000000000001</v>
      </c>
      <c r="G41" s="227">
        <v>0.26300000000000001</v>
      </c>
      <c r="H41" s="227">
        <v>1.2050000000000001</v>
      </c>
      <c r="I41" s="227">
        <v>0.16600000000000001</v>
      </c>
      <c r="J41" s="227">
        <v>38.026000000000003</v>
      </c>
      <c r="K41" s="227">
        <v>0.97699999999999998</v>
      </c>
      <c r="L41" s="227">
        <v>0.20699999999999999</v>
      </c>
      <c r="M41" s="227">
        <v>79.759</v>
      </c>
      <c r="N41" s="227">
        <v>14.19</v>
      </c>
      <c r="O41" s="227">
        <v>0</v>
      </c>
      <c r="P41" s="227">
        <v>0</v>
      </c>
      <c r="Q41" s="227">
        <v>0</v>
      </c>
      <c r="R41" s="227">
        <v>0</v>
      </c>
      <c r="S41" s="227">
        <v>0</v>
      </c>
      <c r="T41" s="227">
        <v>0</v>
      </c>
      <c r="U41" s="227">
        <v>0</v>
      </c>
      <c r="V41" s="227">
        <v>0</v>
      </c>
      <c r="W41" s="227">
        <v>15.169</v>
      </c>
      <c r="X41" s="227">
        <v>24.506</v>
      </c>
      <c r="Y41" s="227">
        <v>4.3999999999999997E-2</v>
      </c>
      <c r="Z41" s="227">
        <v>0.63400000000000001</v>
      </c>
      <c r="AA41" s="440"/>
      <c r="AB41" s="227">
        <v>315</v>
      </c>
      <c r="AC41" s="227">
        <v>0</v>
      </c>
      <c r="AD41" s="227">
        <v>0</v>
      </c>
      <c r="AE41" s="227">
        <v>450</v>
      </c>
      <c r="AF41" s="227">
        <v>81</v>
      </c>
      <c r="AG41" s="227">
        <v>0</v>
      </c>
      <c r="AH41" s="227">
        <v>0</v>
      </c>
      <c r="AI41" s="227">
        <v>40.352999999999994</v>
      </c>
    </row>
    <row r="42" spans="2:35" s="228" customFormat="1" ht="18" customHeight="1" x14ac:dyDescent="0.25">
      <c r="B42" s="237" t="s">
        <v>384</v>
      </c>
      <c r="C42" s="227">
        <v>0</v>
      </c>
      <c r="D42" s="227">
        <v>0</v>
      </c>
      <c r="E42" s="227">
        <v>0</v>
      </c>
      <c r="F42" s="227">
        <v>0</v>
      </c>
      <c r="G42" s="227">
        <v>0</v>
      </c>
      <c r="H42" s="227">
        <v>450</v>
      </c>
      <c r="I42" s="227">
        <v>0</v>
      </c>
      <c r="J42" s="227">
        <v>0</v>
      </c>
      <c r="K42" s="227">
        <v>0</v>
      </c>
      <c r="L42" s="227">
        <v>81</v>
      </c>
      <c r="M42" s="227">
        <v>0</v>
      </c>
      <c r="N42" s="227">
        <v>0</v>
      </c>
      <c r="O42" s="227">
        <v>0</v>
      </c>
      <c r="P42" s="227">
        <v>0</v>
      </c>
      <c r="Q42" s="227">
        <v>0</v>
      </c>
      <c r="R42" s="227">
        <v>0</v>
      </c>
      <c r="S42" s="227">
        <v>0</v>
      </c>
      <c r="T42" s="227">
        <v>0</v>
      </c>
      <c r="U42" s="227">
        <v>0</v>
      </c>
      <c r="V42" s="227">
        <v>0</v>
      </c>
      <c r="W42" s="227">
        <v>0</v>
      </c>
      <c r="X42" s="227">
        <v>0</v>
      </c>
      <c r="Y42" s="227">
        <v>0</v>
      </c>
      <c r="Z42" s="227">
        <v>0</v>
      </c>
      <c r="AA42" s="440"/>
      <c r="AB42" s="227">
        <v>0</v>
      </c>
      <c r="AC42" s="227">
        <v>0</v>
      </c>
      <c r="AD42" s="227">
        <v>0</v>
      </c>
      <c r="AE42" s="227">
        <v>0</v>
      </c>
      <c r="AF42" s="227">
        <v>2.254</v>
      </c>
      <c r="AG42" s="227">
        <v>0</v>
      </c>
      <c r="AH42" s="227">
        <v>0</v>
      </c>
      <c r="AI42" s="227">
        <v>0</v>
      </c>
    </row>
    <row r="43" spans="2:35" s="228" customFormat="1" ht="18" customHeight="1" x14ac:dyDescent="0.25">
      <c r="B43" s="237" t="s">
        <v>385</v>
      </c>
      <c r="C43" s="227">
        <v>0</v>
      </c>
      <c r="D43" s="227">
        <v>0</v>
      </c>
      <c r="E43" s="227">
        <v>0</v>
      </c>
      <c r="F43" s="227">
        <v>0</v>
      </c>
      <c r="G43" s="227">
        <v>0</v>
      </c>
      <c r="H43" s="227">
        <v>0</v>
      </c>
      <c r="I43" s="227">
        <v>0</v>
      </c>
      <c r="J43" s="227">
        <v>0</v>
      </c>
      <c r="K43" s="227">
        <v>2.254</v>
      </c>
      <c r="L43" s="227">
        <v>0</v>
      </c>
      <c r="M43" s="227">
        <v>0</v>
      </c>
      <c r="N43" s="227">
        <v>0</v>
      </c>
      <c r="O43" s="227">
        <v>0</v>
      </c>
      <c r="P43" s="227">
        <v>2.1110000000000002</v>
      </c>
      <c r="Q43" s="227">
        <v>1.4019999999999999</v>
      </c>
      <c r="R43" s="227">
        <v>0</v>
      </c>
      <c r="S43" s="227">
        <v>0</v>
      </c>
      <c r="T43" s="227">
        <v>3.0739999999999998</v>
      </c>
      <c r="U43" s="227">
        <v>0</v>
      </c>
      <c r="V43" s="227">
        <v>1.748</v>
      </c>
      <c r="W43" s="227">
        <v>0</v>
      </c>
      <c r="X43" s="227">
        <v>0</v>
      </c>
      <c r="Y43" s="227">
        <v>0</v>
      </c>
      <c r="Z43" s="227">
        <v>0.29499999999999998</v>
      </c>
      <c r="AA43" s="440"/>
      <c r="AB43" s="227">
        <v>0</v>
      </c>
      <c r="AC43" s="227">
        <v>0</v>
      </c>
      <c r="AD43" s="227">
        <v>0</v>
      </c>
      <c r="AE43" s="227">
        <v>0</v>
      </c>
      <c r="AF43" s="227">
        <v>41.790999999999997</v>
      </c>
      <c r="AG43" s="227">
        <v>3.5129999999999999</v>
      </c>
      <c r="AH43" s="227">
        <v>4.8220000000000001</v>
      </c>
      <c r="AI43" s="227">
        <v>0.29499999999999998</v>
      </c>
    </row>
    <row r="44" spans="2:35" s="228" customFormat="1" ht="18" customHeight="1" x14ac:dyDescent="0.25">
      <c r="B44" s="237" t="s">
        <v>386</v>
      </c>
      <c r="C44" s="227">
        <v>0</v>
      </c>
      <c r="D44" s="227">
        <v>0</v>
      </c>
      <c r="E44" s="227">
        <v>0</v>
      </c>
      <c r="F44" s="227">
        <v>0</v>
      </c>
      <c r="G44" s="227">
        <v>0</v>
      </c>
      <c r="H44" s="227">
        <v>0</v>
      </c>
      <c r="I44" s="227">
        <v>0</v>
      </c>
      <c r="J44" s="227">
        <v>0</v>
      </c>
      <c r="K44" s="227">
        <v>0</v>
      </c>
      <c r="L44" s="227">
        <v>0</v>
      </c>
      <c r="M44" s="227">
        <v>0</v>
      </c>
      <c r="N44" s="227">
        <v>41.790999999999997</v>
      </c>
      <c r="O44" s="227">
        <v>0</v>
      </c>
      <c r="P44" s="227">
        <v>0</v>
      </c>
      <c r="Q44" s="227">
        <v>0</v>
      </c>
      <c r="R44" s="227">
        <v>0</v>
      </c>
      <c r="S44" s="227">
        <v>0</v>
      </c>
      <c r="T44" s="227">
        <v>0</v>
      </c>
      <c r="U44" s="227">
        <v>0</v>
      </c>
      <c r="V44" s="227">
        <v>0</v>
      </c>
      <c r="W44" s="227">
        <v>0</v>
      </c>
      <c r="X44" s="227">
        <v>0</v>
      </c>
      <c r="Y44" s="227">
        <v>0</v>
      </c>
      <c r="Z44" s="227">
        <v>0</v>
      </c>
      <c r="AA44" s="440"/>
      <c r="AB44" s="227">
        <v>-5.5E-2</v>
      </c>
      <c r="AC44" s="227">
        <v>0</v>
      </c>
      <c r="AD44" s="227">
        <v>0</v>
      </c>
      <c r="AE44" s="227">
        <v>-608.18100000000004</v>
      </c>
      <c r="AF44" s="227">
        <v>0</v>
      </c>
      <c r="AG44" s="227">
        <v>0</v>
      </c>
      <c r="AH44" s="227">
        <v>0</v>
      </c>
      <c r="AI44" s="227">
        <v>0</v>
      </c>
    </row>
    <row r="45" spans="2:35" s="228" customFormat="1" ht="18" customHeight="1" x14ac:dyDescent="0.25">
      <c r="B45" s="237" t="s">
        <v>387</v>
      </c>
      <c r="C45" s="227">
        <v>0</v>
      </c>
      <c r="D45" s="227">
        <v>0</v>
      </c>
      <c r="E45" s="227">
        <v>0</v>
      </c>
      <c r="F45" s="227">
        <v>0</v>
      </c>
      <c r="G45" s="227">
        <v>0</v>
      </c>
      <c r="H45" s="227">
        <v>0</v>
      </c>
      <c r="I45" s="227">
        <v>0</v>
      </c>
      <c r="J45" s="227">
        <v>-608.18100000000004</v>
      </c>
      <c r="K45" s="227">
        <v>0</v>
      </c>
      <c r="L45" s="227">
        <v>0</v>
      </c>
      <c r="M45" s="227">
        <v>0</v>
      </c>
      <c r="N45" s="227">
        <v>0</v>
      </c>
      <c r="O45" s="227">
        <v>-456.09899999999999</v>
      </c>
      <c r="P45" s="227">
        <v>-704.10900000000004</v>
      </c>
      <c r="Q45" s="227">
        <v>-629.53599999999994</v>
      </c>
      <c r="R45" s="227">
        <v>-892.77800000000002</v>
      </c>
      <c r="S45" s="227">
        <v>-905.26300000000003</v>
      </c>
      <c r="T45" s="227">
        <v>-569.65200000000004</v>
      </c>
      <c r="U45" s="227">
        <v>-455.62400000000002</v>
      </c>
      <c r="V45" s="227">
        <v>-829.25</v>
      </c>
      <c r="W45" s="227">
        <v>0</v>
      </c>
      <c r="X45" s="227">
        <v>0</v>
      </c>
      <c r="Y45" s="227">
        <v>0</v>
      </c>
      <c r="Z45" s="227">
        <v>0.29499999999999998</v>
      </c>
      <c r="AA45" s="440"/>
      <c r="AB45" s="227">
        <v>-5409.0720000000001</v>
      </c>
      <c r="AC45" s="227">
        <v>-4123.9880000000003</v>
      </c>
      <c r="AD45" s="227">
        <v>-2586.511</v>
      </c>
      <c r="AE45" s="227">
        <v>-2273.1970000000001</v>
      </c>
      <c r="AF45" s="227">
        <v>-2706.328</v>
      </c>
      <c r="AG45" s="227">
        <v>-2682.5219999999999</v>
      </c>
      <c r="AH45" s="227">
        <v>-2759.7890000000002</v>
      </c>
      <c r="AI45" s="227">
        <v>0.29499999999999998</v>
      </c>
    </row>
    <row r="46" spans="2:35" s="228" customFormat="1" ht="18" customHeight="1" x14ac:dyDescent="0.25">
      <c r="B46" s="237" t="s">
        <v>388</v>
      </c>
      <c r="C46" s="227">
        <v>-566.91</v>
      </c>
      <c r="D46" s="227">
        <v>-666.23599999999999</v>
      </c>
      <c r="E46" s="227">
        <v>-519.73800000000006</v>
      </c>
      <c r="F46" s="227">
        <v>-833.62699999999995</v>
      </c>
      <c r="G46" s="227">
        <v>-272.93599999999998</v>
      </c>
      <c r="H46" s="227">
        <v>-482.12900000000002</v>
      </c>
      <c r="I46" s="227">
        <v>-760.197</v>
      </c>
      <c r="J46" s="227">
        <v>-757.93499999999995</v>
      </c>
      <c r="K46" s="227">
        <v>-404.49799999999999</v>
      </c>
      <c r="L46" s="227">
        <v>-740.86</v>
      </c>
      <c r="M46" s="227">
        <v>-659.89200000000005</v>
      </c>
      <c r="N46" s="227">
        <v>-901.07799999999997</v>
      </c>
      <c r="O46" s="227">
        <v>0</v>
      </c>
      <c r="P46" s="227">
        <v>0</v>
      </c>
      <c r="Q46" s="227">
        <v>0</v>
      </c>
      <c r="R46" s="227">
        <v>0</v>
      </c>
      <c r="S46" s="227">
        <v>0</v>
      </c>
      <c r="T46" s="227">
        <v>0</v>
      </c>
      <c r="U46" s="227">
        <v>0</v>
      </c>
      <c r="V46" s="227">
        <v>0</v>
      </c>
      <c r="W46" s="227">
        <v>-490.24299999999999</v>
      </c>
      <c r="X46" s="227">
        <v>-733.44299999999998</v>
      </c>
      <c r="Y46" s="227">
        <v>-819.25300000000004</v>
      </c>
      <c r="Z46" s="227">
        <v>-1378.385</v>
      </c>
      <c r="AA46" s="440"/>
      <c r="AB46" s="227">
        <v>0</v>
      </c>
      <c r="AC46" s="227">
        <v>0</v>
      </c>
      <c r="AD46" s="227">
        <v>-4.8559999999999999</v>
      </c>
      <c r="AE46" s="227">
        <v>-14.683</v>
      </c>
      <c r="AF46" s="227">
        <v>-2.1669999999999998</v>
      </c>
      <c r="AG46" s="227">
        <v>0</v>
      </c>
      <c r="AH46" s="227">
        <v>0</v>
      </c>
      <c r="AI46" s="227">
        <v>-3421.3239999999996</v>
      </c>
    </row>
    <row r="47" spans="2:35" s="230" customFormat="1" ht="18" customHeight="1" x14ac:dyDescent="0.25">
      <c r="B47" s="237" t="s">
        <v>389</v>
      </c>
      <c r="C47" s="227">
        <v>0</v>
      </c>
      <c r="D47" s="227">
        <v>0</v>
      </c>
      <c r="E47" s="227">
        <v>-4.8559999999999999</v>
      </c>
      <c r="F47" s="227">
        <v>0</v>
      </c>
      <c r="G47" s="227">
        <v>-2.153</v>
      </c>
      <c r="H47" s="227">
        <v>-7.6180000000000003</v>
      </c>
      <c r="I47" s="227">
        <v>-2.6920000000000002</v>
      </c>
      <c r="J47" s="227">
        <v>-2.2200000000000002</v>
      </c>
      <c r="K47" s="227">
        <v>-2.0819999999999999</v>
      </c>
      <c r="L47" s="227">
        <v>-8.5000000000000006E-2</v>
      </c>
      <c r="M47" s="227">
        <v>0</v>
      </c>
      <c r="N47" s="227">
        <v>0</v>
      </c>
      <c r="O47" s="227">
        <v>0</v>
      </c>
      <c r="P47" s="227">
        <v>0</v>
      </c>
      <c r="Q47" s="227">
        <v>0</v>
      </c>
      <c r="R47" s="227">
        <v>0</v>
      </c>
      <c r="S47" s="227">
        <v>0</v>
      </c>
      <c r="T47" s="227">
        <v>0</v>
      </c>
      <c r="U47" s="227">
        <v>0</v>
      </c>
      <c r="V47" s="227">
        <v>0</v>
      </c>
      <c r="W47" s="227">
        <v>0</v>
      </c>
      <c r="X47" s="227">
        <v>0</v>
      </c>
      <c r="Y47" s="227">
        <v>0</v>
      </c>
      <c r="Z47" s="227">
        <v>0</v>
      </c>
      <c r="AA47" s="440"/>
      <c r="AB47" s="227">
        <v>29.38</v>
      </c>
      <c r="AC47" s="227">
        <v>2.4409999999999998</v>
      </c>
      <c r="AD47" s="227">
        <v>38.353000000000002</v>
      </c>
      <c r="AE47" s="227">
        <v>0</v>
      </c>
      <c r="AF47" s="227">
        <v>0</v>
      </c>
      <c r="AG47" s="227">
        <v>0</v>
      </c>
      <c r="AH47" s="227">
        <v>0</v>
      </c>
      <c r="AI47" s="227">
        <v>0</v>
      </c>
    </row>
    <row r="48" spans="2:35" s="228" customFormat="1" ht="18" customHeight="1" x14ac:dyDescent="0.25">
      <c r="B48" s="121" t="s">
        <v>390</v>
      </c>
      <c r="C48" s="429">
        <v>0</v>
      </c>
      <c r="D48" s="429">
        <v>38.353000000000002</v>
      </c>
      <c r="E48" s="429">
        <v>0</v>
      </c>
      <c r="F48" s="429">
        <v>0</v>
      </c>
      <c r="G48" s="429">
        <v>0</v>
      </c>
      <c r="H48" s="429">
        <v>0</v>
      </c>
      <c r="I48" s="429">
        <v>0</v>
      </c>
      <c r="J48" s="429">
        <v>0</v>
      </c>
      <c r="K48" s="429">
        <v>0</v>
      </c>
      <c r="L48" s="429">
        <v>0</v>
      </c>
      <c r="M48" s="429">
        <v>0</v>
      </c>
      <c r="N48" s="429">
        <v>0</v>
      </c>
      <c r="O48" s="429">
        <v>-456.03</v>
      </c>
      <c r="P48" s="429">
        <v>-423.61599999999999</v>
      </c>
      <c r="Q48" s="429">
        <v>-904.99400000000003</v>
      </c>
      <c r="R48" s="429">
        <v>-881.779</v>
      </c>
      <c r="S48" s="429">
        <v>-902.26</v>
      </c>
      <c r="T48" s="429">
        <v>-556.14300000000003</v>
      </c>
      <c r="U48" s="429">
        <v>-455.62400000000002</v>
      </c>
      <c r="V48" s="429">
        <v>-807.8</v>
      </c>
      <c r="W48" s="429">
        <v>-475.07400000000001</v>
      </c>
      <c r="X48" s="429">
        <v>-708.93700000000001</v>
      </c>
      <c r="Y48" s="429">
        <v>-819.20899999999995</v>
      </c>
      <c r="Z48" s="429">
        <v>-1377.4559999999999</v>
      </c>
      <c r="AA48" s="229"/>
      <c r="AB48" s="429">
        <v>-5054.1009999999997</v>
      </c>
      <c r="AC48" s="429">
        <v>-4120.2650000000003</v>
      </c>
      <c r="AD48" s="429">
        <v>-2552.4500000000003</v>
      </c>
      <c r="AE48" s="429">
        <v>-2406.4010000000003</v>
      </c>
      <c r="AF48" s="429">
        <v>-2488.317</v>
      </c>
      <c r="AG48" s="429">
        <v>-2666.4189999999999</v>
      </c>
      <c r="AH48" s="429">
        <v>-2721.8270000000002</v>
      </c>
      <c r="AI48" s="429">
        <v>-3380.6759999999995</v>
      </c>
    </row>
    <row r="49" spans="2:35" s="234" customFormat="1" ht="18" customHeight="1" x14ac:dyDescent="0.25">
      <c r="B49" s="239" t="s">
        <v>391</v>
      </c>
      <c r="C49" s="229">
        <v>-566.81299999999999</v>
      </c>
      <c r="D49" s="229">
        <v>-627.86599999999999</v>
      </c>
      <c r="E49" s="229">
        <v>-524.27700000000004</v>
      </c>
      <c r="F49" s="229">
        <v>-833.49399999999991</v>
      </c>
      <c r="G49" s="229">
        <v>-274.82600000000002</v>
      </c>
      <c r="H49" s="229">
        <v>-38.542000000000037</v>
      </c>
      <c r="I49" s="229">
        <v>-762.72299999999996</v>
      </c>
      <c r="J49" s="229">
        <v>-1330.3100000000002</v>
      </c>
      <c r="K49" s="229">
        <v>-403.34899999999999</v>
      </c>
      <c r="L49" s="229">
        <v>-659.73800000000006</v>
      </c>
      <c r="M49" s="229">
        <v>-580.13300000000004</v>
      </c>
      <c r="N49" s="229">
        <v>-845.09699999999998</v>
      </c>
      <c r="O49" s="229">
        <v>0</v>
      </c>
      <c r="P49" s="229">
        <v>0</v>
      </c>
      <c r="Q49" s="229">
        <v>0</v>
      </c>
      <c r="R49" s="229">
        <v>0</v>
      </c>
      <c r="S49" s="229">
        <v>0</v>
      </c>
      <c r="T49" s="229">
        <v>0</v>
      </c>
      <c r="U49" s="229">
        <v>0</v>
      </c>
      <c r="V49" s="229">
        <v>0</v>
      </c>
      <c r="W49" s="229">
        <v>0</v>
      </c>
      <c r="X49" s="229">
        <v>0</v>
      </c>
      <c r="Y49" s="229">
        <v>0</v>
      </c>
      <c r="Z49" s="229">
        <v>0</v>
      </c>
      <c r="AA49" s="229"/>
      <c r="AB49" s="229">
        <v>0</v>
      </c>
      <c r="AC49" s="229">
        <v>0</v>
      </c>
      <c r="AD49" s="229">
        <v>0</v>
      </c>
      <c r="AE49" s="229">
        <v>0</v>
      </c>
      <c r="AF49" s="229">
        <v>0</v>
      </c>
      <c r="AG49" s="229">
        <v>0</v>
      </c>
      <c r="AH49" s="229">
        <v>0</v>
      </c>
      <c r="AI49" s="229">
        <v>0</v>
      </c>
    </row>
    <row r="50" spans="2:35" s="234" customFormat="1" ht="18" customHeight="1" x14ac:dyDescent="0.25">
      <c r="B50" s="240" t="s">
        <v>392</v>
      </c>
      <c r="C50" s="235">
        <v>0</v>
      </c>
      <c r="D50" s="235">
        <v>0</v>
      </c>
      <c r="E50" s="235">
        <v>0</v>
      </c>
      <c r="F50" s="235">
        <v>0</v>
      </c>
      <c r="G50" s="235">
        <v>0</v>
      </c>
      <c r="H50" s="235">
        <v>0</v>
      </c>
      <c r="I50" s="235">
        <v>0</v>
      </c>
      <c r="J50" s="235">
        <v>0</v>
      </c>
      <c r="K50" s="235">
        <v>0</v>
      </c>
      <c r="L50" s="235">
        <v>0</v>
      </c>
      <c r="M50" s="235">
        <v>0</v>
      </c>
      <c r="N50" s="235">
        <v>0</v>
      </c>
      <c r="O50" s="235">
        <v>298.18700000000001</v>
      </c>
      <c r="P50" s="235">
        <v>8518.8259999999991</v>
      </c>
      <c r="Q50" s="235">
        <v>674.35500000000002</v>
      </c>
      <c r="R50" s="235">
        <v>11094.735000000001</v>
      </c>
      <c r="S50" s="235">
        <v>1726.588</v>
      </c>
      <c r="T50" s="235">
        <v>6800.3140000000003</v>
      </c>
      <c r="U50" s="235">
        <v>4510.4189999999999</v>
      </c>
      <c r="V50" s="235">
        <v>12.138</v>
      </c>
      <c r="W50" s="235">
        <v>0</v>
      </c>
      <c r="X50" s="235">
        <v>11.141999999999999</v>
      </c>
      <c r="Y50" s="235">
        <v>10.332000000000001</v>
      </c>
      <c r="Z50" s="235">
        <v>-5.1660000000000004</v>
      </c>
      <c r="AA50" s="441"/>
      <c r="AB50" s="235">
        <v>6174.6779999999999</v>
      </c>
      <c r="AC50" s="235">
        <v>5481.5460000000003</v>
      </c>
      <c r="AD50" s="235">
        <v>4107.6260000000002</v>
      </c>
      <c r="AE50" s="235">
        <v>8492.3410000000003</v>
      </c>
      <c r="AF50" s="235">
        <v>4301.6260000000002</v>
      </c>
      <c r="AG50" s="235">
        <v>20586.102999999999</v>
      </c>
      <c r="AH50" s="235">
        <v>13049.459000000001</v>
      </c>
      <c r="AI50" s="235">
        <v>16.308</v>
      </c>
    </row>
    <row r="51" spans="2:35" s="228" customFormat="1" ht="18" customHeight="1" x14ac:dyDescent="0.25">
      <c r="B51" s="240" t="s">
        <v>393</v>
      </c>
      <c r="C51" s="235">
        <v>803.625</v>
      </c>
      <c r="D51" s="235">
        <v>1133.6590000000001</v>
      </c>
      <c r="E51" s="235">
        <v>884.66099999999994</v>
      </c>
      <c r="F51" s="235">
        <v>1285.681</v>
      </c>
      <c r="G51" s="235">
        <v>660.32399999999996</v>
      </c>
      <c r="H51" s="235">
        <v>826.63900000000001</v>
      </c>
      <c r="I51" s="235">
        <v>982.24699999999996</v>
      </c>
      <c r="J51" s="235">
        <v>6023.1310000000003</v>
      </c>
      <c r="K51" s="235">
        <v>645.46100000000001</v>
      </c>
      <c r="L51" s="235">
        <v>1657.5920000000001</v>
      </c>
      <c r="M51" s="235">
        <v>889.57899999999995</v>
      </c>
      <c r="N51" s="235">
        <v>1108.9939999999999</v>
      </c>
      <c r="O51" s="235">
        <v>-63.898000000000003</v>
      </c>
      <c r="P51" s="235">
        <v>-7996.2139999999999</v>
      </c>
      <c r="Q51" s="235">
        <v>-478.59699999999998</v>
      </c>
      <c r="R51" s="235">
        <v>-8886.7000000000007</v>
      </c>
      <c r="S51" s="235">
        <v>-321.64</v>
      </c>
      <c r="T51" s="235">
        <v>-552.46900000000005</v>
      </c>
      <c r="U51" s="235">
        <v>-7289.4229999999998</v>
      </c>
      <c r="V51" s="235">
        <v>-570.97299999999996</v>
      </c>
      <c r="W51" s="235">
        <v>-3211.0149999999999</v>
      </c>
      <c r="X51" s="235">
        <v>-3459.0479999999998</v>
      </c>
      <c r="Y51" s="235">
        <v>-2556.5450000000001</v>
      </c>
      <c r="Z51" s="235">
        <v>-187.30099999999999</v>
      </c>
      <c r="AA51" s="441"/>
      <c r="AB51" s="235">
        <v>-6692.6379999999999</v>
      </c>
      <c r="AC51" s="235">
        <v>-6087.2169999999996</v>
      </c>
      <c r="AD51" s="235">
        <v>-4901.5929999999998</v>
      </c>
      <c r="AE51" s="235">
        <v>-8779.0910000000003</v>
      </c>
      <c r="AF51" s="235">
        <v>-6592.1970000000001</v>
      </c>
      <c r="AG51" s="235">
        <v>-17425.409</v>
      </c>
      <c r="AH51" s="235">
        <v>-8734.5049999999992</v>
      </c>
      <c r="AI51" s="235">
        <v>-9413.9089999999997</v>
      </c>
    </row>
    <row r="52" spans="2:35" s="234" customFormat="1" ht="18" customHeight="1" x14ac:dyDescent="0.25">
      <c r="B52" s="240" t="s">
        <v>394</v>
      </c>
      <c r="C52" s="235">
        <v>-968.35400000000004</v>
      </c>
      <c r="D52" s="235">
        <v>-897.13800000000003</v>
      </c>
      <c r="E52" s="235">
        <v>-1889.9880000000001</v>
      </c>
      <c r="F52" s="235">
        <v>-1146.1130000000001</v>
      </c>
      <c r="G52" s="235">
        <v>-886.221</v>
      </c>
      <c r="H52" s="235">
        <v>-627.13499999999999</v>
      </c>
      <c r="I52" s="235">
        <v>-1795.2339999999999</v>
      </c>
      <c r="J52" s="235">
        <v>-5470.5010000000002</v>
      </c>
      <c r="K52" s="235">
        <v>-2206.5630000000001</v>
      </c>
      <c r="L52" s="235">
        <v>-1630.798</v>
      </c>
      <c r="M52" s="235">
        <v>-2273.5680000000002</v>
      </c>
      <c r="N52" s="235">
        <v>-481.26799999999997</v>
      </c>
      <c r="O52" s="235">
        <v>0</v>
      </c>
      <c r="P52" s="235">
        <v>0</v>
      </c>
      <c r="Q52" s="235">
        <v>0</v>
      </c>
      <c r="R52" s="235">
        <v>0</v>
      </c>
      <c r="S52" s="235">
        <v>0</v>
      </c>
      <c r="T52" s="235">
        <v>0</v>
      </c>
      <c r="U52" s="235">
        <v>0</v>
      </c>
      <c r="V52" s="235">
        <v>0</v>
      </c>
      <c r="W52" s="235">
        <v>0</v>
      </c>
      <c r="X52" s="235">
        <v>0</v>
      </c>
      <c r="Y52" s="235">
        <v>0</v>
      </c>
      <c r="Z52" s="235">
        <v>0</v>
      </c>
      <c r="AA52" s="441"/>
      <c r="AB52" s="235">
        <v>0</v>
      </c>
      <c r="AC52" s="235">
        <v>0</v>
      </c>
      <c r="AD52" s="235">
        <v>0</v>
      </c>
      <c r="AE52" s="235">
        <v>-810.279</v>
      </c>
      <c r="AF52" s="235">
        <v>0</v>
      </c>
      <c r="AG52" s="235">
        <v>0</v>
      </c>
      <c r="AH52" s="235">
        <v>0</v>
      </c>
      <c r="AI52" s="235">
        <v>0</v>
      </c>
    </row>
    <row r="53" spans="2:35" s="234" customFormat="1" ht="18" customHeight="1" x14ac:dyDescent="0.25">
      <c r="B53" s="239" t="s">
        <v>114</v>
      </c>
      <c r="C53" s="229">
        <v>0</v>
      </c>
      <c r="D53" s="229">
        <v>0</v>
      </c>
      <c r="E53" s="229">
        <v>0</v>
      </c>
      <c r="F53" s="229">
        <v>0</v>
      </c>
      <c r="G53" s="229">
        <v>0</v>
      </c>
      <c r="H53" s="229">
        <v>0</v>
      </c>
      <c r="I53" s="229">
        <v>0</v>
      </c>
      <c r="J53" s="229">
        <v>-810.279</v>
      </c>
      <c r="K53" s="229">
        <v>0</v>
      </c>
      <c r="L53" s="229">
        <v>0</v>
      </c>
      <c r="M53" s="229">
        <v>0</v>
      </c>
      <c r="N53" s="229">
        <v>0</v>
      </c>
      <c r="O53" s="229">
        <v>0</v>
      </c>
      <c r="P53" s="229">
        <v>0</v>
      </c>
      <c r="Q53" s="229">
        <v>0</v>
      </c>
      <c r="R53" s="229">
        <v>0</v>
      </c>
      <c r="S53" s="229">
        <v>0</v>
      </c>
      <c r="T53" s="229">
        <v>0</v>
      </c>
      <c r="U53" s="229">
        <v>0</v>
      </c>
      <c r="V53" s="229">
        <v>0</v>
      </c>
      <c r="W53" s="229">
        <v>0</v>
      </c>
      <c r="X53" s="229">
        <v>0</v>
      </c>
      <c r="Y53" s="229">
        <v>0</v>
      </c>
      <c r="Z53" s="229">
        <v>0</v>
      </c>
      <c r="AA53" s="229"/>
      <c r="AB53" s="229">
        <v>0</v>
      </c>
      <c r="AC53" s="229">
        <v>0</v>
      </c>
      <c r="AD53" s="229">
        <v>0</v>
      </c>
      <c r="AE53" s="229">
        <v>0</v>
      </c>
      <c r="AF53" s="229">
        <v>0</v>
      </c>
      <c r="AG53" s="229">
        <v>0</v>
      </c>
      <c r="AH53" s="229">
        <v>0</v>
      </c>
      <c r="AI53" s="229">
        <v>0</v>
      </c>
    </row>
    <row r="54" spans="2:35" s="228" customFormat="1" ht="18" customHeight="1" x14ac:dyDescent="0.25">
      <c r="B54" s="240" t="s">
        <v>392</v>
      </c>
      <c r="C54" s="235">
        <v>0</v>
      </c>
      <c r="D54" s="235">
        <v>0</v>
      </c>
      <c r="E54" s="235">
        <v>0</v>
      </c>
      <c r="F54" s="235">
        <v>0</v>
      </c>
      <c r="G54" s="235">
        <v>0</v>
      </c>
      <c r="H54" s="235">
        <v>0</v>
      </c>
      <c r="I54" s="235">
        <v>0</v>
      </c>
      <c r="J54" s="235">
        <v>0</v>
      </c>
      <c r="K54" s="235">
        <v>0</v>
      </c>
      <c r="L54" s="235">
        <v>0</v>
      </c>
      <c r="M54" s="235">
        <v>0</v>
      </c>
      <c r="N54" s="235">
        <v>0</v>
      </c>
      <c r="O54" s="235">
        <v>0</v>
      </c>
      <c r="P54" s="235">
        <v>0</v>
      </c>
      <c r="Q54" s="235">
        <v>0</v>
      </c>
      <c r="R54" s="235">
        <v>3497.6219999999998</v>
      </c>
      <c r="S54" s="235">
        <v>0</v>
      </c>
      <c r="T54" s="235">
        <v>0</v>
      </c>
      <c r="U54" s="235">
        <v>0</v>
      </c>
      <c r="V54" s="235">
        <v>0</v>
      </c>
      <c r="W54" s="235">
        <v>0</v>
      </c>
      <c r="X54" s="235">
        <v>0</v>
      </c>
      <c r="Y54" s="235">
        <v>0</v>
      </c>
      <c r="Z54" s="235">
        <v>7271.6580000000004</v>
      </c>
      <c r="AA54" s="441"/>
      <c r="AB54" s="235">
        <v>1894.5070000000001</v>
      </c>
      <c r="AC54" s="235">
        <v>1501.9390000000001</v>
      </c>
      <c r="AD54" s="235">
        <v>503.92099999999999</v>
      </c>
      <c r="AE54" s="235">
        <v>187.959</v>
      </c>
      <c r="AF54" s="235">
        <v>0</v>
      </c>
      <c r="AG54" s="235">
        <v>3497.6219999999998</v>
      </c>
      <c r="AH54" s="235">
        <v>0</v>
      </c>
      <c r="AI54" s="235">
        <v>7271.6580000000004</v>
      </c>
    </row>
    <row r="55" spans="2:35" s="230" customFormat="1" ht="18" customHeight="1" x14ac:dyDescent="0.25">
      <c r="B55" s="240" t="s">
        <v>393</v>
      </c>
      <c r="C55" s="235">
        <v>91.093999999999994</v>
      </c>
      <c r="D55" s="235">
        <v>62.031999999999996</v>
      </c>
      <c r="E55" s="235">
        <v>350.79500000000002</v>
      </c>
      <c r="F55" s="235">
        <v>0</v>
      </c>
      <c r="G55" s="235">
        <v>0</v>
      </c>
      <c r="H55" s="235">
        <v>187.959</v>
      </c>
      <c r="I55" s="235">
        <v>0</v>
      </c>
      <c r="J55" s="235">
        <v>0</v>
      </c>
      <c r="K55" s="235">
        <v>0</v>
      </c>
      <c r="L55" s="235">
        <v>0</v>
      </c>
      <c r="M55" s="235">
        <v>0</v>
      </c>
      <c r="N55" s="235">
        <v>0</v>
      </c>
      <c r="O55" s="235">
        <v>-211.767</v>
      </c>
      <c r="P55" s="235">
        <v>-224.07300000000001</v>
      </c>
      <c r="Q55" s="235">
        <v>-229.98699999999999</v>
      </c>
      <c r="R55" s="235">
        <v>-3732.6260000000002</v>
      </c>
      <c r="S55" s="235">
        <v>-167.898</v>
      </c>
      <c r="T55" s="235">
        <v>-243.95400000000001</v>
      </c>
      <c r="U55" s="235">
        <v>-246.81700000000001</v>
      </c>
      <c r="V55" s="235">
        <v>-246.541</v>
      </c>
      <c r="W55" s="235">
        <v>-238.61699999999999</v>
      </c>
      <c r="X55" s="235">
        <v>-264.88299999999998</v>
      </c>
      <c r="Y55" s="235">
        <v>-262.75</v>
      </c>
      <c r="Z55" s="235">
        <v>-7228.7950000000001</v>
      </c>
      <c r="AA55" s="441"/>
      <c r="AB55" s="235">
        <v>0</v>
      </c>
      <c r="AC55" s="235">
        <v>-510.71499999999997</v>
      </c>
      <c r="AD55" s="235">
        <v>-469.28199999999998</v>
      </c>
      <c r="AE55" s="235">
        <v>-1080.502</v>
      </c>
      <c r="AF55" s="235">
        <v>-812.92899999999997</v>
      </c>
      <c r="AG55" s="235">
        <v>-4398.4530000000004</v>
      </c>
      <c r="AH55" s="235">
        <v>-905.21</v>
      </c>
      <c r="AI55" s="235">
        <v>-7995.0450000000001</v>
      </c>
    </row>
    <row r="56" spans="2:35" s="232" customFormat="1" ht="18" customHeight="1" x14ac:dyDescent="0.25">
      <c r="B56" s="240" t="s">
        <v>340</v>
      </c>
      <c r="C56" s="235">
        <v>-80.391000000000005</v>
      </c>
      <c r="D56" s="235">
        <v>-146.81</v>
      </c>
      <c r="E56" s="235">
        <v>-142.84</v>
      </c>
      <c r="F56" s="235">
        <v>-99.241</v>
      </c>
      <c r="G56" s="235">
        <v>-198.18</v>
      </c>
      <c r="H56" s="235">
        <v>-250.345</v>
      </c>
      <c r="I56" s="235">
        <v>-262.29599999999999</v>
      </c>
      <c r="J56" s="235">
        <v>-369.68099999999998</v>
      </c>
      <c r="K56" s="235">
        <v>-173.74700000000001</v>
      </c>
      <c r="L56" s="235">
        <v>-197.452</v>
      </c>
      <c r="M56" s="235">
        <v>-226.03899999999999</v>
      </c>
      <c r="N56" s="235">
        <v>-215.691</v>
      </c>
      <c r="O56" s="235">
        <v>-96.572000000000003</v>
      </c>
      <c r="P56" s="235">
        <v>-101.271</v>
      </c>
      <c r="Q56" s="235">
        <v>-98.426000000000002</v>
      </c>
      <c r="R56" s="235">
        <v>-157.92099999999999</v>
      </c>
      <c r="S56" s="235">
        <v>-167.39099999999999</v>
      </c>
      <c r="T56" s="235">
        <v>-152.65299999999999</v>
      </c>
      <c r="U56" s="235">
        <v>-158.66900000000001</v>
      </c>
      <c r="V56" s="235">
        <v>-183.35499999999999</v>
      </c>
      <c r="W56" s="235">
        <v>-196.88499999999999</v>
      </c>
      <c r="X56" s="235">
        <v>-198.779</v>
      </c>
      <c r="Y56" s="235">
        <v>-198.673</v>
      </c>
      <c r="Z56" s="235">
        <v>-247.369</v>
      </c>
      <c r="AA56" s="441"/>
      <c r="AB56" s="235">
        <v>0</v>
      </c>
      <c r="AC56" s="235">
        <v>0</v>
      </c>
      <c r="AD56" s="235">
        <v>0</v>
      </c>
      <c r="AE56" s="235">
        <v>0</v>
      </c>
      <c r="AF56" s="235">
        <v>0</v>
      </c>
      <c r="AG56" s="235">
        <v>-454.19</v>
      </c>
      <c r="AH56" s="235">
        <v>-662.06799999999998</v>
      </c>
      <c r="AI56" s="235">
        <v>-841.70600000000002</v>
      </c>
    </row>
    <row r="57" spans="2:35" s="230" customFormat="1" ht="18" customHeight="1" x14ac:dyDescent="0.25">
      <c r="B57" s="239" t="s">
        <v>395</v>
      </c>
      <c r="C57" s="236">
        <v>0</v>
      </c>
      <c r="D57" s="236">
        <v>0</v>
      </c>
      <c r="E57" s="236">
        <v>0</v>
      </c>
      <c r="F57" s="236">
        <v>0</v>
      </c>
      <c r="G57" s="236">
        <v>0</v>
      </c>
      <c r="H57" s="236">
        <v>0</v>
      </c>
      <c r="I57" s="236">
        <v>0</v>
      </c>
      <c r="J57" s="236">
        <v>0</v>
      </c>
      <c r="K57" s="235">
        <v>0</v>
      </c>
      <c r="L57" s="235">
        <v>0</v>
      </c>
      <c r="M57" s="235">
        <v>0</v>
      </c>
      <c r="N57" s="235">
        <v>0</v>
      </c>
      <c r="O57" s="235">
        <v>-2.1999999999999999E-2</v>
      </c>
      <c r="P57" s="235">
        <v>-2.4529999999999998</v>
      </c>
      <c r="Q57" s="235">
        <v>4.0000000000000001E-3</v>
      </c>
      <c r="R57" s="235">
        <v>-666.43299999999999</v>
      </c>
      <c r="S57" s="235">
        <v>-3.6999999999999998E-2</v>
      </c>
      <c r="T57" s="235">
        <v>-2.3380000000000001</v>
      </c>
      <c r="U57" s="235">
        <v>-4.0000000000000001E-3</v>
      </c>
      <c r="V57" s="235">
        <v>-1E-3</v>
      </c>
      <c r="W57" s="235">
        <v>-5.0000000000000001E-3</v>
      </c>
      <c r="X57" s="235">
        <v>-0.104</v>
      </c>
      <c r="Y57" s="235">
        <v>-1.925</v>
      </c>
      <c r="Z57" s="235">
        <v>-5991.2309999999998</v>
      </c>
      <c r="AA57" s="229"/>
      <c r="AB57" s="236">
        <v>-482.14699999999999</v>
      </c>
      <c r="AC57" s="236">
        <v>-482.11700000000002</v>
      </c>
      <c r="AD57" s="236">
        <v>-1997.9839999999999</v>
      </c>
      <c r="AE57" s="236">
        <v>-998.89300000000003</v>
      </c>
      <c r="AF57" s="236">
        <v>-1499.9</v>
      </c>
      <c r="AG57" s="236">
        <v>-668.904</v>
      </c>
      <c r="AH57" s="236">
        <v>-2.38</v>
      </c>
      <c r="AI57" s="236">
        <v>-5993.2649999999994</v>
      </c>
    </row>
    <row r="58" spans="2:35" s="230" customFormat="1" ht="18" customHeight="1" x14ac:dyDescent="0.25">
      <c r="B58" s="239" t="s">
        <v>396</v>
      </c>
      <c r="C58" s="236">
        <v>-4.0000000000000001E-3</v>
      </c>
      <c r="D58" s="236">
        <v>-998.97799999999995</v>
      </c>
      <c r="E58" s="236">
        <v>-3.0000000000000001E-3</v>
      </c>
      <c r="F58" s="236">
        <v>-998.99900000000002</v>
      </c>
      <c r="G58" s="236">
        <v>-3.1E-2</v>
      </c>
      <c r="H58" s="236">
        <v>-0.01</v>
      </c>
      <c r="I58" s="236">
        <v>-1E-3</v>
      </c>
      <c r="J58" s="236">
        <v>-998.851</v>
      </c>
      <c r="K58" s="236">
        <v>-3.4000000000000002E-2</v>
      </c>
      <c r="L58" s="236">
        <v>-1499.742</v>
      </c>
      <c r="M58" s="236">
        <v>-0.114</v>
      </c>
      <c r="N58" s="236">
        <v>-0.01</v>
      </c>
      <c r="O58" s="236">
        <v>0</v>
      </c>
      <c r="P58" s="236">
        <v>0</v>
      </c>
      <c r="Q58" s="236">
        <v>0</v>
      </c>
      <c r="R58" s="236">
        <v>0</v>
      </c>
      <c r="S58" s="236">
        <v>0</v>
      </c>
      <c r="T58" s="236">
        <v>0</v>
      </c>
      <c r="U58" s="236">
        <v>0</v>
      </c>
      <c r="V58" s="236">
        <v>0</v>
      </c>
      <c r="W58" s="236">
        <v>0</v>
      </c>
      <c r="X58" s="236">
        <v>0</v>
      </c>
      <c r="Y58" s="236">
        <v>0</v>
      </c>
      <c r="Z58" s="236">
        <v>0</v>
      </c>
      <c r="AA58" s="229"/>
      <c r="AB58" s="236">
        <v>0</v>
      </c>
      <c r="AC58" s="236">
        <v>-0.92700000000000005</v>
      </c>
      <c r="AD58" s="236">
        <v>0</v>
      </c>
      <c r="AE58" s="236">
        <v>0</v>
      </c>
      <c r="AF58" s="236">
        <v>0</v>
      </c>
      <c r="AG58" s="236">
        <v>0</v>
      </c>
      <c r="AH58" s="236">
        <v>0</v>
      </c>
      <c r="AI58" s="236">
        <v>0</v>
      </c>
    </row>
    <row r="59" spans="2:35" s="230" customFormat="1" ht="18" customHeight="1" x14ac:dyDescent="0.25">
      <c r="B59" s="239" t="s">
        <v>562</v>
      </c>
      <c r="C59" s="236">
        <v>0</v>
      </c>
      <c r="D59" s="236">
        <v>0</v>
      </c>
      <c r="E59" s="236">
        <v>0</v>
      </c>
      <c r="F59" s="236">
        <v>0</v>
      </c>
      <c r="G59" s="236">
        <v>0</v>
      </c>
      <c r="H59" s="236">
        <v>0</v>
      </c>
      <c r="I59" s="236">
        <v>0</v>
      </c>
      <c r="J59" s="236">
        <v>0</v>
      </c>
      <c r="K59" s="236">
        <v>0</v>
      </c>
      <c r="L59" s="236">
        <v>0</v>
      </c>
      <c r="M59" s="236">
        <v>0</v>
      </c>
      <c r="N59" s="236">
        <v>0</v>
      </c>
      <c r="O59" s="236">
        <v>0</v>
      </c>
      <c r="P59" s="236">
        <v>0</v>
      </c>
      <c r="Q59" s="236">
        <v>0</v>
      </c>
      <c r="R59" s="236">
        <v>0</v>
      </c>
      <c r="S59" s="236">
        <v>0</v>
      </c>
      <c r="T59" s="236">
        <v>0</v>
      </c>
      <c r="U59" s="236">
        <v>0</v>
      </c>
      <c r="V59" s="236">
        <v>-37.618000000000002</v>
      </c>
      <c r="W59" s="236">
        <v>0</v>
      </c>
      <c r="X59" s="236">
        <v>0</v>
      </c>
      <c r="Y59" s="236">
        <v>0</v>
      </c>
      <c r="Z59" s="236">
        <v>-9.5449999999999999</v>
      </c>
      <c r="AA59" s="229"/>
      <c r="AB59" s="236">
        <v>0</v>
      </c>
      <c r="AC59" s="236">
        <v>0</v>
      </c>
      <c r="AD59" s="236">
        <v>0</v>
      </c>
      <c r="AE59" s="236">
        <v>0</v>
      </c>
      <c r="AF59" s="236">
        <v>0</v>
      </c>
      <c r="AG59" s="236">
        <v>0</v>
      </c>
      <c r="AH59" s="236">
        <v>-37.618000000000002</v>
      </c>
      <c r="AI59" s="236">
        <v>-9.5449999999999999</v>
      </c>
    </row>
    <row r="60" spans="2:35" s="230" customFormat="1" ht="18" customHeight="1" x14ac:dyDescent="0.25">
      <c r="B60" s="239" t="s">
        <v>397</v>
      </c>
      <c r="C60" s="236">
        <v>0</v>
      </c>
      <c r="D60" s="236">
        <v>0</v>
      </c>
      <c r="E60" s="236">
        <v>0</v>
      </c>
      <c r="F60" s="236">
        <v>0</v>
      </c>
      <c r="G60" s="236">
        <v>0</v>
      </c>
      <c r="H60" s="236">
        <v>0</v>
      </c>
      <c r="I60" s="236">
        <v>0</v>
      </c>
      <c r="J60" s="236">
        <v>0</v>
      </c>
      <c r="K60" s="236">
        <v>0</v>
      </c>
      <c r="L60" s="236">
        <v>0</v>
      </c>
      <c r="M60" s="236">
        <v>0</v>
      </c>
      <c r="N60" s="236">
        <v>0</v>
      </c>
      <c r="O60" s="236">
        <v>0</v>
      </c>
      <c r="P60" s="236">
        <v>499.99900000000002</v>
      </c>
      <c r="Q60" s="236">
        <v>0</v>
      </c>
      <c r="R60" s="236">
        <v>0</v>
      </c>
      <c r="S60" s="235">
        <v>-133.614</v>
      </c>
      <c r="T60" s="235">
        <v>-133.614</v>
      </c>
      <c r="U60" s="235">
        <v>-133.614</v>
      </c>
      <c r="V60" s="235">
        <v>-133.614</v>
      </c>
      <c r="W60" s="235">
        <v>0</v>
      </c>
      <c r="X60" s="235">
        <v>0</v>
      </c>
      <c r="Y60" s="235">
        <v>0</v>
      </c>
      <c r="Z60" s="235">
        <v>0</v>
      </c>
      <c r="AA60" s="229"/>
      <c r="AB60" s="236">
        <v>0</v>
      </c>
      <c r="AC60" s="236">
        <v>0</v>
      </c>
      <c r="AD60" s="236">
        <v>0</v>
      </c>
      <c r="AE60" s="236">
        <v>0</v>
      </c>
      <c r="AF60" s="236">
        <v>0</v>
      </c>
      <c r="AG60" s="236">
        <v>499.99900000000002</v>
      </c>
      <c r="AH60" s="236">
        <v>-534.45600000000002</v>
      </c>
      <c r="AI60" s="236">
        <v>0</v>
      </c>
    </row>
    <row r="61" spans="2:35" s="228" customFormat="1" ht="18" customHeight="1" x14ac:dyDescent="0.25">
      <c r="B61" s="121" t="s">
        <v>398</v>
      </c>
      <c r="C61" s="429">
        <v>0</v>
      </c>
      <c r="D61" s="429">
        <v>0</v>
      </c>
      <c r="E61" s="429">
        <v>0</v>
      </c>
      <c r="F61" s="429">
        <v>0</v>
      </c>
      <c r="G61" s="429">
        <v>0</v>
      </c>
      <c r="H61" s="429">
        <v>0</v>
      </c>
      <c r="I61" s="429">
        <v>0</v>
      </c>
      <c r="J61" s="429">
        <v>0</v>
      </c>
      <c r="K61" s="429">
        <v>0</v>
      </c>
      <c r="L61" s="429">
        <v>0</v>
      </c>
      <c r="M61" s="429">
        <v>0</v>
      </c>
      <c r="N61" s="429">
        <v>0</v>
      </c>
      <c r="O61" s="429">
        <v>-74.072000000000003</v>
      </c>
      <c r="P61" s="429">
        <v>694.81399999999996</v>
      </c>
      <c r="Q61" s="429">
        <v>-132.65100000000001</v>
      </c>
      <c r="R61" s="429">
        <v>1148.6769999999999</v>
      </c>
      <c r="S61" s="429">
        <v>936.00800000000004</v>
      </c>
      <c r="T61" s="429">
        <v>5715.2860000000001</v>
      </c>
      <c r="U61" s="429">
        <v>-3318.1080000000002</v>
      </c>
      <c r="V61" s="429">
        <v>-1159.9639999999999</v>
      </c>
      <c r="W61" s="429">
        <v>-3646.5219999999999</v>
      </c>
      <c r="X61" s="429">
        <v>-3911.672</v>
      </c>
      <c r="Y61" s="429">
        <v>-3009.5610000000001</v>
      </c>
      <c r="Z61" s="429">
        <v>-6397.7489999999998</v>
      </c>
      <c r="AA61" s="229"/>
      <c r="AB61" s="429">
        <v>894.4</v>
      </c>
      <c r="AC61" s="429">
        <v>-97.491</v>
      </c>
      <c r="AD61" s="429">
        <v>-2757.3119999999994</v>
      </c>
      <c r="AE61" s="429">
        <v>-2988.4650000000001</v>
      </c>
      <c r="AF61" s="429">
        <v>-4603.3999999999996</v>
      </c>
      <c r="AG61" s="429">
        <v>1636.768</v>
      </c>
      <c r="AH61" s="429">
        <v>2173.2220000000002</v>
      </c>
      <c r="AI61" s="429">
        <v>-16965.504000000001</v>
      </c>
    </row>
    <row r="62" spans="2:35" s="228" customFormat="1" ht="18" customHeight="1" x14ac:dyDescent="0.25">
      <c r="B62" s="237" t="s">
        <v>399</v>
      </c>
      <c r="C62" s="227">
        <v>-154.03000000000006</v>
      </c>
      <c r="D62" s="227">
        <v>-847.2349999999999</v>
      </c>
      <c r="E62" s="227">
        <v>-797.37500000000023</v>
      </c>
      <c r="F62" s="227">
        <v>-958.67200000000003</v>
      </c>
      <c r="G62" s="227">
        <v>-424.10800000000006</v>
      </c>
      <c r="H62" s="227">
        <v>137.10800000000003</v>
      </c>
      <c r="I62" s="227">
        <v>-1075.2839999999999</v>
      </c>
      <c r="J62" s="227">
        <v>-1626.181</v>
      </c>
      <c r="K62" s="227">
        <v>-1734.883</v>
      </c>
      <c r="L62" s="227">
        <v>-1670.4</v>
      </c>
      <c r="M62" s="227">
        <v>-1610.1420000000001</v>
      </c>
      <c r="N62" s="227">
        <v>412.02499999999998</v>
      </c>
      <c r="O62" s="227">
        <v>42.192</v>
      </c>
      <c r="P62" s="227">
        <v>-88.747</v>
      </c>
      <c r="Q62" s="227">
        <v>162.34</v>
      </c>
      <c r="R62" s="227">
        <v>-95.165999999999997</v>
      </c>
      <c r="S62" s="227">
        <v>1076.835</v>
      </c>
      <c r="T62" s="227">
        <v>429.25799999999998</v>
      </c>
      <c r="U62" s="227">
        <v>141.79</v>
      </c>
      <c r="V62" s="227">
        <v>-333.29700000000003</v>
      </c>
      <c r="W62" s="227">
        <v>448.37299999999999</v>
      </c>
      <c r="X62" s="227">
        <v>-620.12099999999998</v>
      </c>
      <c r="Y62" s="227">
        <v>352.49200000000002</v>
      </c>
      <c r="Z62" s="227">
        <v>196.785</v>
      </c>
      <c r="AA62" s="229"/>
      <c r="AB62" s="227">
        <v>-51.69</v>
      </c>
      <c r="AC62" s="227">
        <v>-508.036</v>
      </c>
      <c r="AD62" s="227">
        <v>586.64200000000005</v>
      </c>
      <c r="AE62" s="227">
        <v>6.4749999999999996</v>
      </c>
      <c r="AF62" s="227">
        <v>-386.10899999999998</v>
      </c>
      <c r="AG62" s="227">
        <v>20.619</v>
      </c>
      <c r="AH62" s="227">
        <v>1314.586</v>
      </c>
      <c r="AI62" s="227">
        <v>377.529</v>
      </c>
    </row>
    <row r="63" spans="2:35" s="228" customFormat="1" ht="18" customHeight="1" x14ac:dyDescent="0.25">
      <c r="B63" s="121" t="s">
        <v>400</v>
      </c>
      <c r="C63" s="429">
        <v>238.273</v>
      </c>
      <c r="D63" s="429">
        <v>330.50700000000001</v>
      </c>
      <c r="E63" s="429">
        <v>-42.140999999999998</v>
      </c>
      <c r="F63" s="429">
        <v>60.003</v>
      </c>
      <c r="G63" s="429">
        <v>45.667999999999999</v>
      </c>
      <c r="H63" s="429">
        <v>-95.706999999999994</v>
      </c>
      <c r="I63" s="429">
        <v>107.276</v>
      </c>
      <c r="J63" s="429">
        <v>-50.762</v>
      </c>
      <c r="K63" s="429">
        <v>-24.367000000000001</v>
      </c>
      <c r="L63" s="429">
        <v>-260.49700000000001</v>
      </c>
      <c r="M63" s="429">
        <v>-182.75700000000001</v>
      </c>
      <c r="N63" s="429">
        <v>81.512</v>
      </c>
      <c r="O63" s="429">
        <v>556.38900000000001</v>
      </c>
      <c r="P63" s="429">
        <v>-315.673</v>
      </c>
      <c r="Q63" s="429">
        <v>-73.278999999999996</v>
      </c>
      <c r="R63" s="429">
        <v>1088.806</v>
      </c>
      <c r="S63" s="429">
        <v>3252</v>
      </c>
      <c r="T63" s="429">
        <v>4929.2070000000003</v>
      </c>
      <c r="U63" s="429">
        <v>-2660.7089999999998</v>
      </c>
      <c r="V63" s="429">
        <v>1538.4739999999999</v>
      </c>
      <c r="W63" s="429">
        <v>-1369.43</v>
      </c>
      <c r="X63" s="429">
        <v>-2728.4090000000001</v>
      </c>
      <c r="Y63" s="429">
        <v>2260.875</v>
      </c>
      <c r="Z63" s="429">
        <v>-3345.2020000000002</v>
      </c>
      <c r="AA63" s="229"/>
      <c r="AB63" s="429">
        <v>-398.38</v>
      </c>
      <c r="AC63" s="429">
        <v>3151.991</v>
      </c>
      <c r="AD63" s="429">
        <v>-265.25200000000001</v>
      </c>
      <c r="AE63" s="429">
        <v>-2926.7710000000002</v>
      </c>
      <c r="AF63" s="429">
        <v>1772.5440000000001</v>
      </c>
      <c r="AG63" s="429">
        <v>1256.2429999999999</v>
      </c>
      <c r="AH63" s="429">
        <v>7058.9719999999998</v>
      </c>
      <c r="AI63" s="429">
        <v>-5182.1660000000002</v>
      </c>
    </row>
    <row r="64" spans="2:35" s="230" customFormat="1" ht="18" customHeight="1" x14ac:dyDescent="0.25">
      <c r="B64" s="237" t="s">
        <v>401</v>
      </c>
      <c r="C64" s="440">
        <v>-234.09899999999999</v>
      </c>
      <c r="D64" s="440">
        <v>-568.529</v>
      </c>
      <c r="E64" s="440">
        <v>998.21400000000006</v>
      </c>
      <c r="F64" s="440">
        <v>-460.83800000000002</v>
      </c>
      <c r="G64" s="440">
        <v>-84.703000000000003</v>
      </c>
      <c r="H64" s="440">
        <v>-905.71100000000001</v>
      </c>
      <c r="I64" s="440">
        <v>-259.01499999999999</v>
      </c>
      <c r="J64" s="440">
        <v>-1677.3420000000001</v>
      </c>
      <c r="K64" s="440">
        <v>-361.84100000000001</v>
      </c>
      <c r="L64" s="440">
        <v>1736.6210000000001</v>
      </c>
      <c r="M64" s="440">
        <v>-258.73200000000003</v>
      </c>
      <c r="N64" s="440">
        <v>656.49599999999998</v>
      </c>
      <c r="O64" s="440">
        <v>0</v>
      </c>
      <c r="P64" s="440">
        <v>0</v>
      </c>
      <c r="Q64" s="440">
        <v>0</v>
      </c>
      <c r="R64" s="440">
        <v>0</v>
      </c>
      <c r="S64" s="440">
        <v>0</v>
      </c>
      <c r="T64" s="440">
        <v>0</v>
      </c>
      <c r="U64" s="440">
        <v>0</v>
      </c>
      <c r="V64" s="440">
        <v>0</v>
      </c>
      <c r="W64" s="440">
        <v>0</v>
      </c>
      <c r="X64" s="440">
        <v>0</v>
      </c>
      <c r="Y64" s="440">
        <v>0</v>
      </c>
      <c r="Z64" s="440">
        <v>0</v>
      </c>
      <c r="AA64" s="440"/>
      <c r="AB64" s="440">
        <v>0</v>
      </c>
      <c r="AC64" s="440">
        <v>0</v>
      </c>
      <c r="AD64" s="440">
        <v>0</v>
      </c>
      <c r="AE64" s="440">
        <v>0</v>
      </c>
      <c r="AF64" s="440">
        <v>0</v>
      </c>
      <c r="AG64" s="440">
        <v>0</v>
      </c>
      <c r="AH64" s="440">
        <v>0</v>
      </c>
      <c r="AI64" s="440">
        <v>0</v>
      </c>
    </row>
    <row r="65" spans="2:35" s="228" customFormat="1" ht="18" customHeight="1" x14ac:dyDescent="0.25">
      <c r="B65" s="238" t="s">
        <v>402</v>
      </c>
      <c r="C65" s="442">
        <v>0</v>
      </c>
      <c r="D65" s="442">
        <v>0</v>
      </c>
      <c r="E65" s="442">
        <v>0</v>
      </c>
      <c r="F65" s="442">
        <v>0</v>
      </c>
      <c r="G65" s="442">
        <v>0</v>
      </c>
      <c r="H65" s="442">
        <v>0</v>
      </c>
      <c r="I65" s="442">
        <v>0</v>
      </c>
      <c r="J65" s="442">
        <v>0</v>
      </c>
      <c r="K65" s="227">
        <v>0</v>
      </c>
      <c r="L65" s="442">
        <v>0</v>
      </c>
      <c r="M65" s="442">
        <v>0</v>
      </c>
      <c r="N65" s="442">
        <v>0</v>
      </c>
      <c r="O65" s="442">
        <v>5547.6369999999997</v>
      </c>
      <c r="P65" s="442">
        <v>6104.0259999999998</v>
      </c>
      <c r="Q65" s="442">
        <v>5788.3530000000001</v>
      </c>
      <c r="R65" s="442">
        <v>5715.0739999999996</v>
      </c>
      <c r="S65" s="442">
        <v>6803.88</v>
      </c>
      <c r="T65" s="442">
        <v>10055.879999999999</v>
      </c>
      <c r="U65" s="442">
        <v>14985.087</v>
      </c>
      <c r="V65" s="442">
        <v>12324.378000000001</v>
      </c>
      <c r="W65" s="442">
        <v>13862.852000000001</v>
      </c>
      <c r="X65" s="442">
        <v>12493.422</v>
      </c>
      <c r="Y65" s="442">
        <v>9765.0130000000008</v>
      </c>
      <c r="Z65" s="442">
        <v>12025.888000000001</v>
      </c>
      <c r="AA65" s="440"/>
      <c r="AB65" s="442">
        <v>4289.6509999999998</v>
      </c>
      <c r="AC65" s="442">
        <v>3891.2710000000002</v>
      </c>
      <c r="AD65" s="442">
        <v>7043.2619999999997</v>
      </c>
      <c r="AE65" s="442">
        <v>6701.8639999999996</v>
      </c>
      <c r="AF65" s="442">
        <v>3775.0929999999998</v>
      </c>
      <c r="AG65" s="442">
        <v>5547.6369999999997</v>
      </c>
      <c r="AH65" s="442">
        <v>6803.88</v>
      </c>
      <c r="AI65" s="442">
        <v>48147.175000000003</v>
      </c>
    </row>
    <row r="66" spans="2:35" s="228" customFormat="1" ht="18" customHeight="1" x14ac:dyDescent="0.25">
      <c r="B66" s="238" t="s">
        <v>403</v>
      </c>
      <c r="C66" s="442">
        <v>7043.2619999999997</v>
      </c>
      <c r="D66" s="442">
        <v>6809.1629999999996</v>
      </c>
      <c r="E66" s="442">
        <v>6240.634</v>
      </c>
      <c r="F66" s="442">
        <v>7238.848</v>
      </c>
      <c r="G66" s="442">
        <v>6701.8639999999996</v>
      </c>
      <c r="H66" s="442">
        <v>6617.1610000000001</v>
      </c>
      <c r="I66" s="442">
        <v>5711.45</v>
      </c>
      <c r="J66" s="442">
        <v>5452.4350000000004</v>
      </c>
      <c r="K66" s="227">
        <v>3775.0929999999998</v>
      </c>
      <c r="L66" s="442">
        <v>3413.252</v>
      </c>
      <c r="M66" s="442">
        <v>5149.8729999999996</v>
      </c>
      <c r="N66" s="442">
        <v>4891.1409999999996</v>
      </c>
      <c r="O66" s="442">
        <v>6104.0259999999998</v>
      </c>
      <c r="P66" s="442">
        <v>5788.3530000000001</v>
      </c>
      <c r="Q66" s="442">
        <v>5715.0739999999996</v>
      </c>
      <c r="R66" s="442">
        <v>6803.88</v>
      </c>
      <c r="S66" s="442">
        <v>10055.879999999999</v>
      </c>
      <c r="T66" s="442">
        <v>14985.087</v>
      </c>
      <c r="U66" s="442">
        <v>12324.378000000001</v>
      </c>
      <c r="V66" s="442">
        <v>13862.852000000001</v>
      </c>
      <c r="W66" s="442">
        <v>12493.422</v>
      </c>
      <c r="X66" s="442">
        <v>9765.0130000000008</v>
      </c>
      <c r="Y66" s="442">
        <v>12025.888000000001</v>
      </c>
      <c r="Z66" s="442">
        <v>8680.6859999999997</v>
      </c>
      <c r="AA66" s="440"/>
      <c r="AB66" s="442">
        <v>3891.2710000000002</v>
      </c>
      <c r="AC66" s="442">
        <v>7043.2619999999997</v>
      </c>
      <c r="AD66" s="442">
        <v>6778.01</v>
      </c>
      <c r="AE66" s="442">
        <v>3775.0929999999998</v>
      </c>
      <c r="AF66" s="442">
        <v>5547.6369999999997</v>
      </c>
      <c r="AG66" s="442">
        <v>6803.88</v>
      </c>
      <c r="AH66" s="442">
        <v>13862.852000000001</v>
      </c>
      <c r="AI66" s="442">
        <v>42965.009000000005</v>
      </c>
    </row>
    <row r="67" spans="2:35" s="228" customFormat="1" ht="18" customHeight="1" x14ac:dyDescent="0.25">
      <c r="B67" s="121" t="s">
        <v>400</v>
      </c>
      <c r="C67" s="429">
        <v>6809.1629999999996</v>
      </c>
      <c r="D67" s="429">
        <v>6240.634</v>
      </c>
      <c r="E67" s="429">
        <v>7238.848</v>
      </c>
      <c r="F67" s="429">
        <v>6778.01</v>
      </c>
      <c r="G67" s="429">
        <v>6617.1610000000001</v>
      </c>
      <c r="H67" s="429">
        <v>5711.45</v>
      </c>
      <c r="I67" s="429">
        <v>5452.4350000000004</v>
      </c>
      <c r="J67" s="429">
        <v>3775.0929999999998</v>
      </c>
      <c r="K67" s="429">
        <v>3413.252</v>
      </c>
      <c r="L67" s="429">
        <v>5149.8729999999996</v>
      </c>
      <c r="M67" s="429">
        <v>4891.1409999999996</v>
      </c>
      <c r="N67" s="429">
        <v>5547.6369999999997</v>
      </c>
      <c r="O67" s="429">
        <v>556.38900000000001</v>
      </c>
      <c r="P67" s="429">
        <v>-315.673</v>
      </c>
      <c r="Q67" s="429">
        <v>-73.278999999999996</v>
      </c>
      <c r="R67" s="429">
        <v>1088.806</v>
      </c>
      <c r="S67" s="429">
        <v>3252</v>
      </c>
      <c r="T67" s="429">
        <v>4929.2070000000003</v>
      </c>
      <c r="U67" s="429">
        <v>-2660.7089999999998</v>
      </c>
      <c r="V67" s="429">
        <v>1538.4739999999999</v>
      </c>
      <c r="W67" s="429">
        <v>-1369.43</v>
      </c>
      <c r="X67" s="429">
        <v>-2728.4090000000001</v>
      </c>
      <c r="Y67" s="429">
        <v>2260.875</v>
      </c>
      <c r="Z67" s="429">
        <v>-3345.2020000000002</v>
      </c>
      <c r="AA67" s="229"/>
      <c r="AB67" s="429">
        <v>-398.38</v>
      </c>
      <c r="AC67" s="429">
        <v>3151.991</v>
      </c>
      <c r="AD67" s="429">
        <v>-265.2519999999995</v>
      </c>
      <c r="AE67" s="429">
        <v>-2926.7709999999997</v>
      </c>
      <c r="AF67" s="429">
        <v>1772.5440000000001</v>
      </c>
      <c r="AG67" s="429">
        <v>1256.2429999999999</v>
      </c>
      <c r="AH67" s="429">
        <v>7058.9719999999998</v>
      </c>
      <c r="AI67" s="429">
        <v>-5182.1660000000002</v>
      </c>
    </row>
    <row r="68" spans="2:35" s="224" customFormat="1" ht="18" customHeight="1" x14ac:dyDescent="0.2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row>
    <row r="69" spans="2:35" ht="18" customHeight="1" x14ac:dyDescent="0.25">
      <c r="B69" s="224"/>
    </row>
    <row r="70" spans="2:35" s="224" customFormat="1" ht="18" customHeight="1" x14ac:dyDescent="0.25"/>
  </sheetData>
  <hyperlinks>
    <hyperlink ref="P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O49"/>
  <sheetViews>
    <sheetView showGridLines="0" zoomScale="80" zoomScaleNormal="80" workbookViewId="0">
      <selection activeCell="AN17" sqref="AN17"/>
    </sheetView>
  </sheetViews>
  <sheetFormatPr defaultColWidth="7" defaultRowHeight="12.75" outlineLevelCol="1" x14ac:dyDescent="0.25"/>
  <cols>
    <col min="1" max="1" width="3.28515625" style="166" customWidth="1"/>
    <col min="2" max="2" width="61.5703125" style="166" bestFit="1" customWidth="1"/>
    <col min="3" max="3" width="8.7109375" style="168" hidden="1" customWidth="1" outlineLevel="1"/>
    <col min="4" max="6" width="8.7109375" style="166" hidden="1" customWidth="1" outlineLevel="1"/>
    <col min="7" max="7" width="9.85546875" style="166" hidden="1" customWidth="1" outlineLevel="1"/>
    <col min="8" max="14" width="8.7109375" style="166" hidden="1" customWidth="1" outlineLevel="1"/>
    <col min="15" max="15" width="7.5703125" style="166" customWidth="1" collapsed="1"/>
    <col min="16" max="19" width="8.7109375" style="166" bestFit="1" customWidth="1"/>
    <col min="20" max="30" width="8.7109375" style="166" customWidth="1"/>
    <col min="31" max="31" width="1.7109375" style="205" customWidth="1"/>
    <col min="32" max="33" width="8.7109375" style="166" hidden="1" customWidth="1"/>
    <col min="34" max="38" width="8.7109375" style="166" bestFit="1" customWidth="1"/>
    <col min="39" max="39" width="8.7109375" style="166" customWidth="1"/>
    <col min="40" max="40" width="6.28515625" style="166" bestFit="1" customWidth="1"/>
    <col min="41" max="41" width="7.42578125" style="166" bestFit="1" customWidth="1"/>
    <col min="42" max="16384" width="7" style="166"/>
  </cols>
  <sheetData>
    <row r="1" spans="2:41" s="99" customFormat="1" ht="12.75" customHeight="1" x14ac:dyDescent="0.25">
      <c r="AJ1" s="104"/>
      <c r="AO1" s="168"/>
    </row>
    <row r="2" spans="2:41" s="99" customFormat="1" ht="12.75" customHeight="1" x14ac:dyDescent="0.25">
      <c r="AJ2" s="104"/>
      <c r="AO2" s="168"/>
    </row>
    <row r="3" spans="2:41" s="99" customFormat="1" ht="26.25" customHeight="1" x14ac:dyDescent="0.25">
      <c r="P3" s="100" t="s">
        <v>404</v>
      </c>
      <c r="AF3" s="160"/>
      <c r="AJ3" s="104"/>
      <c r="AO3" s="168"/>
    </row>
    <row r="4" spans="2:41" s="47" customFormat="1" ht="15" x14ac:dyDescent="0.25">
      <c r="P4" s="414" t="s">
        <v>543</v>
      </c>
      <c r="Q4" s="416"/>
    </row>
    <row r="5" spans="2:41" ht="18" customHeight="1" x14ac:dyDescent="0.25">
      <c r="B5" s="244"/>
      <c r="C5" s="193"/>
      <c r="D5" s="193"/>
      <c r="E5" s="178"/>
      <c r="F5" s="178"/>
      <c r="G5" s="178"/>
      <c r="H5" s="178"/>
      <c r="I5" s="178"/>
      <c r="J5" s="178"/>
      <c r="K5" s="178"/>
      <c r="L5" s="178"/>
      <c r="M5" s="178"/>
      <c r="N5" s="178"/>
      <c r="O5" s="178"/>
      <c r="P5" s="178"/>
      <c r="Q5" s="178"/>
      <c r="R5" s="245"/>
      <c r="S5" s="245"/>
      <c r="T5" s="245"/>
      <c r="U5" s="245"/>
      <c r="V5" s="245"/>
      <c r="W5" s="246"/>
      <c r="X5" s="246"/>
      <c r="Y5" s="246"/>
      <c r="Z5" s="246"/>
      <c r="AA5" s="246"/>
      <c r="AB5" s="246"/>
      <c r="AC5" s="246"/>
      <c r="AD5" s="246"/>
      <c r="AF5" s="174"/>
      <c r="AG5" s="174"/>
      <c r="AH5" s="174"/>
      <c r="AI5" s="174"/>
      <c r="AJ5" s="245"/>
      <c r="AK5" s="245"/>
      <c r="AL5" s="245"/>
      <c r="AM5" s="245"/>
    </row>
    <row r="6" spans="2:41" ht="18" customHeight="1" thickBot="1" x14ac:dyDescent="0.3">
      <c r="B6" s="49" t="s">
        <v>265</v>
      </c>
      <c r="C6" s="90" t="s">
        <v>200</v>
      </c>
      <c r="D6" s="90" t="s">
        <v>201</v>
      </c>
      <c r="E6" s="90" t="s">
        <v>202</v>
      </c>
      <c r="F6" s="90" t="s">
        <v>203</v>
      </c>
      <c r="G6" s="90" t="s">
        <v>204</v>
      </c>
      <c r="H6" s="90" t="s">
        <v>205</v>
      </c>
      <c r="I6" s="90" t="s">
        <v>206</v>
      </c>
      <c r="J6" s="90" t="s">
        <v>207</v>
      </c>
      <c r="K6" s="90" t="s">
        <v>74</v>
      </c>
      <c r="L6" s="90" t="s">
        <v>75</v>
      </c>
      <c r="M6" s="90" t="s">
        <v>76</v>
      </c>
      <c r="N6" s="90" t="s">
        <v>208</v>
      </c>
      <c r="O6" s="90" t="s">
        <v>209</v>
      </c>
      <c r="P6" s="90" t="s">
        <v>210</v>
      </c>
      <c r="Q6" s="90" t="s">
        <v>211</v>
      </c>
      <c r="R6" s="90" t="s">
        <v>212</v>
      </c>
      <c r="S6" s="90" t="s">
        <v>213</v>
      </c>
      <c r="T6" s="90" t="s">
        <v>214</v>
      </c>
      <c r="U6" s="90" t="s">
        <v>215</v>
      </c>
      <c r="V6" s="90" t="s">
        <v>216</v>
      </c>
      <c r="W6" s="90" t="s">
        <v>217</v>
      </c>
      <c r="X6" s="453" t="s">
        <v>450</v>
      </c>
      <c r="Y6" s="470" t="s">
        <v>451</v>
      </c>
      <c r="Z6" s="476" t="s">
        <v>452</v>
      </c>
      <c r="AA6" s="478" t="s">
        <v>570</v>
      </c>
      <c r="AB6" s="491" t="s">
        <v>571</v>
      </c>
      <c r="AC6" s="492" t="s">
        <v>572</v>
      </c>
      <c r="AD6" s="532" t="s">
        <v>573</v>
      </c>
      <c r="AF6" s="145">
        <v>2014</v>
      </c>
      <c r="AG6" s="145">
        <v>2015</v>
      </c>
      <c r="AH6" s="90">
        <v>2016</v>
      </c>
      <c r="AI6" s="90">
        <v>2017</v>
      </c>
      <c r="AJ6" s="90">
        <v>2018</v>
      </c>
      <c r="AK6" s="90">
        <v>2019</v>
      </c>
      <c r="AL6" s="476">
        <v>2020</v>
      </c>
      <c r="AM6" s="390">
        <v>2021</v>
      </c>
    </row>
    <row r="7" spans="2:41" ht="9.9499999999999993" customHeight="1" thickTop="1" x14ac:dyDescent="0.25">
      <c r="B7" s="244"/>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F7" s="174"/>
      <c r="AG7" s="174"/>
      <c r="AH7" s="174"/>
      <c r="AI7" s="174"/>
      <c r="AJ7" s="245"/>
      <c r="AK7" s="245"/>
      <c r="AL7" s="245"/>
      <c r="AM7" s="245"/>
    </row>
    <row r="8" spans="2:41" s="162" customFormat="1" ht="18" customHeight="1" x14ac:dyDescent="0.25">
      <c r="B8" s="121" t="s">
        <v>267</v>
      </c>
      <c r="C8" s="123"/>
      <c r="D8" s="123"/>
      <c r="E8" s="123"/>
      <c r="F8" s="123"/>
      <c r="G8" s="429">
        <v>120.81699999999999</v>
      </c>
      <c r="H8" s="429">
        <v>197.65899999999999</v>
      </c>
      <c r="I8" s="429">
        <v>498.01</v>
      </c>
      <c r="J8" s="429">
        <v>678.53200000000004</v>
      </c>
      <c r="K8" s="429">
        <v>894.11199999999997</v>
      </c>
      <c r="L8" s="429">
        <v>963.49400000000003</v>
      </c>
      <c r="M8" s="429">
        <v>849.85199999999998</v>
      </c>
      <c r="N8" s="429">
        <v>949.34299999999996</v>
      </c>
      <c r="O8" s="429">
        <v>855.37199999999996</v>
      </c>
      <c r="P8" s="429">
        <v>940.18200000000002</v>
      </c>
      <c r="Q8" s="429">
        <v>1032.606</v>
      </c>
      <c r="R8" s="429">
        <v>938.21100000000001</v>
      </c>
      <c r="S8" s="429">
        <v>751.79</v>
      </c>
      <c r="T8" s="429">
        <v>785.38400000000001</v>
      </c>
      <c r="U8" s="429">
        <v>731.93799999999999</v>
      </c>
      <c r="V8" s="429">
        <v>781.30799999999999</v>
      </c>
      <c r="W8" s="429">
        <v>769.51599999999996</v>
      </c>
      <c r="X8" s="429">
        <v>1009.539</v>
      </c>
      <c r="Y8" s="429">
        <v>1083.7719999999999</v>
      </c>
      <c r="Z8" s="429">
        <v>1183.7539999999999</v>
      </c>
      <c r="AA8" s="429">
        <v>1066.6099999999999</v>
      </c>
      <c r="AB8" s="429">
        <v>1741.4169999999999</v>
      </c>
      <c r="AC8" s="429">
        <v>1784.77</v>
      </c>
      <c r="AD8" s="429">
        <v>1740.402</v>
      </c>
      <c r="AE8" s="246"/>
      <c r="AF8" s="443">
        <v>1183.7539999999999</v>
      </c>
      <c r="AG8" s="443">
        <v>1066.6099999999999</v>
      </c>
      <c r="AH8" s="429">
        <v>1495.018</v>
      </c>
      <c r="AI8" s="429">
        <v>3656.8009999999999</v>
      </c>
      <c r="AJ8" s="429">
        <v>3766.3710000000001</v>
      </c>
      <c r="AK8" s="429">
        <v>3050.42</v>
      </c>
      <c r="AL8" s="429">
        <v>4046.5809999999997</v>
      </c>
      <c r="AM8" s="429">
        <v>6333.1990000000005</v>
      </c>
    </row>
    <row r="9" spans="2:41" ht="18" customHeight="1" x14ac:dyDescent="0.25">
      <c r="B9" s="242" t="s">
        <v>268</v>
      </c>
      <c r="C9" s="226"/>
      <c r="D9" s="226"/>
      <c r="E9" s="226"/>
      <c r="F9" s="226"/>
      <c r="G9" s="227">
        <v>-118.253</v>
      </c>
      <c r="H9" s="227">
        <v>-141.226</v>
      </c>
      <c r="I9" s="227">
        <v>-300.07600000000002</v>
      </c>
      <c r="J9" s="227">
        <v>-549.46500000000003</v>
      </c>
      <c r="K9" s="227">
        <v>-482.875</v>
      </c>
      <c r="L9" s="227">
        <v>-555.18600000000004</v>
      </c>
      <c r="M9" s="227">
        <v>-531.625</v>
      </c>
      <c r="N9" s="227">
        <v>-555.34500000000003</v>
      </c>
      <c r="O9" s="227">
        <v>-468.09699999999998</v>
      </c>
      <c r="P9" s="227">
        <v>-542.06799999999998</v>
      </c>
      <c r="Q9" s="227">
        <v>-642.53399999999999</v>
      </c>
      <c r="R9" s="227">
        <v>-662.29899999999998</v>
      </c>
      <c r="S9" s="227">
        <v>-647.28899999999999</v>
      </c>
      <c r="T9" s="227">
        <v>-662.02099999999996</v>
      </c>
      <c r="U9" s="227">
        <v>-582.76599999999996</v>
      </c>
      <c r="V9" s="227">
        <v>-616.98400000000004</v>
      </c>
      <c r="W9" s="227">
        <v>-626.43299999999999</v>
      </c>
      <c r="X9" s="227">
        <v>-745.29600000000005</v>
      </c>
      <c r="Y9" s="227">
        <v>-827.46199999999999</v>
      </c>
      <c r="Z9" s="227">
        <v>-912.93799999999999</v>
      </c>
      <c r="AA9" s="227">
        <v>-632.22900000000004</v>
      </c>
      <c r="AB9" s="227">
        <v>-779.14800000000002</v>
      </c>
      <c r="AC9" s="227">
        <v>-936.39800000000002</v>
      </c>
      <c r="AD9" s="227">
        <v>-973.82600000000002</v>
      </c>
      <c r="AE9" s="246"/>
      <c r="AF9" s="444">
        <v>-912.93799999999999</v>
      </c>
      <c r="AG9" s="444">
        <v>-632.22900000000004</v>
      </c>
      <c r="AH9" s="227">
        <v>-1109.02</v>
      </c>
      <c r="AI9" s="227">
        <v>-2125.0309999999999</v>
      </c>
      <c r="AJ9" s="227">
        <v>-2314.998</v>
      </c>
      <c r="AK9" s="227">
        <v>-2509.06</v>
      </c>
      <c r="AL9" s="227">
        <v>-3112.1289999999999</v>
      </c>
      <c r="AM9" s="227">
        <v>-3321.6010000000001</v>
      </c>
    </row>
    <row r="10" spans="2:41" s="162" customFormat="1" ht="18" customHeight="1" x14ac:dyDescent="0.25">
      <c r="B10" s="121" t="s">
        <v>269</v>
      </c>
      <c r="C10" s="123"/>
      <c r="D10" s="123"/>
      <c r="E10" s="123"/>
      <c r="F10" s="123"/>
      <c r="G10" s="429">
        <v>2.5640000000000001</v>
      </c>
      <c r="H10" s="429">
        <v>56.433</v>
      </c>
      <c r="I10" s="429">
        <v>197.934</v>
      </c>
      <c r="J10" s="429">
        <v>129.06700000000001</v>
      </c>
      <c r="K10" s="429">
        <v>411.23700000000002</v>
      </c>
      <c r="L10" s="429">
        <v>408.30799999999999</v>
      </c>
      <c r="M10" s="429">
        <v>318.22699999999998</v>
      </c>
      <c r="N10" s="429">
        <v>393.99799999999999</v>
      </c>
      <c r="O10" s="429">
        <v>387.27499999999998</v>
      </c>
      <c r="P10" s="429">
        <v>398.11399999999998</v>
      </c>
      <c r="Q10" s="429">
        <v>390.072</v>
      </c>
      <c r="R10" s="429">
        <v>275.91199999999998</v>
      </c>
      <c r="S10" s="429">
        <v>104.501</v>
      </c>
      <c r="T10" s="429">
        <v>123.363</v>
      </c>
      <c r="U10" s="429">
        <v>149.172</v>
      </c>
      <c r="V10" s="429">
        <v>164.32400000000001</v>
      </c>
      <c r="W10" s="429">
        <v>143.083</v>
      </c>
      <c r="X10" s="429">
        <v>264.24299999999999</v>
      </c>
      <c r="Y10" s="429">
        <v>256.31</v>
      </c>
      <c r="Z10" s="429">
        <v>270.81599999999997</v>
      </c>
      <c r="AA10" s="429">
        <v>434.38099999999997</v>
      </c>
      <c r="AB10" s="429">
        <v>962.26900000000001</v>
      </c>
      <c r="AC10" s="429">
        <v>848.37199999999996</v>
      </c>
      <c r="AD10" s="429">
        <v>766.57600000000002</v>
      </c>
      <c r="AE10" s="246"/>
      <c r="AF10" s="443">
        <v>270.81599999999997</v>
      </c>
      <c r="AG10" s="443">
        <v>434.38099999999997</v>
      </c>
      <c r="AH10" s="429">
        <v>385.99799999999999</v>
      </c>
      <c r="AI10" s="429">
        <v>1531.77</v>
      </c>
      <c r="AJ10" s="429">
        <v>1451.3729999999998</v>
      </c>
      <c r="AK10" s="429">
        <v>541.36</v>
      </c>
      <c r="AL10" s="429">
        <v>934.452</v>
      </c>
      <c r="AM10" s="429">
        <v>3011.598</v>
      </c>
    </row>
    <row r="11" spans="2:41" ht="18" customHeight="1" x14ac:dyDescent="0.25">
      <c r="B11" s="242" t="s">
        <v>270</v>
      </c>
      <c r="C11" s="226"/>
      <c r="D11" s="226"/>
      <c r="E11" s="226"/>
      <c r="F11" s="226"/>
      <c r="G11" s="227">
        <v>-16.347000000000001</v>
      </c>
      <c r="H11" s="227">
        <v>-27.701000000000001</v>
      </c>
      <c r="I11" s="227">
        <v>-39.404000000000003</v>
      </c>
      <c r="J11" s="227">
        <v>-33.662999999999997</v>
      </c>
      <c r="K11" s="227">
        <v>-40.261000000000003</v>
      </c>
      <c r="L11" s="227">
        <v>-44.328000000000003</v>
      </c>
      <c r="M11" s="227">
        <v>-45.512999999999998</v>
      </c>
      <c r="N11" s="227">
        <v>-41.689</v>
      </c>
      <c r="O11" s="227">
        <v>-42.518999999999998</v>
      </c>
      <c r="P11" s="227">
        <v>-47.518999999999998</v>
      </c>
      <c r="Q11" s="227">
        <v>-52.579000000000001</v>
      </c>
      <c r="R11" s="227">
        <v>-51.055</v>
      </c>
      <c r="S11" s="227">
        <v>-51.902999999999999</v>
      </c>
      <c r="T11" s="227">
        <v>-48.363999999999997</v>
      </c>
      <c r="U11" s="227">
        <v>-49.43</v>
      </c>
      <c r="V11" s="227">
        <v>-49.381999999999998</v>
      </c>
      <c r="W11" s="227">
        <v>-58.667000000000002</v>
      </c>
      <c r="X11" s="227">
        <v>-64.557000000000002</v>
      </c>
      <c r="Y11" s="227">
        <v>-63.62</v>
      </c>
      <c r="Z11" s="227">
        <v>-55.366999999999997</v>
      </c>
      <c r="AA11" s="227">
        <v>-57.363</v>
      </c>
      <c r="AB11" s="227">
        <v>-54.716000000000001</v>
      </c>
      <c r="AC11" s="227">
        <v>-48.009</v>
      </c>
      <c r="AD11" s="227">
        <v>-61.249000000000002</v>
      </c>
      <c r="AE11" s="246"/>
      <c r="AF11" s="444">
        <v>-55.366999999999997</v>
      </c>
      <c r="AG11" s="444">
        <v>-57.363</v>
      </c>
      <c r="AH11" s="227">
        <v>-117.11499999999999</v>
      </c>
      <c r="AI11" s="227">
        <v>-171.791</v>
      </c>
      <c r="AJ11" s="227">
        <v>-193.672</v>
      </c>
      <c r="AK11" s="227">
        <v>-199.07900000000001</v>
      </c>
      <c r="AL11" s="227">
        <v>-242.21099999999998</v>
      </c>
      <c r="AM11" s="227">
        <v>-221.33700000000002</v>
      </c>
    </row>
    <row r="12" spans="2:41" ht="18" customHeight="1" x14ac:dyDescent="0.25">
      <c r="B12" s="242" t="s">
        <v>271</v>
      </c>
      <c r="C12" s="226"/>
      <c r="D12" s="226"/>
      <c r="E12" s="226"/>
      <c r="F12" s="226"/>
      <c r="G12" s="227">
        <v>0</v>
      </c>
      <c r="H12" s="227">
        <v>0</v>
      </c>
      <c r="I12" s="227">
        <v>0</v>
      </c>
      <c r="J12" s="227">
        <v>0</v>
      </c>
      <c r="K12" s="227">
        <v>0</v>
      </c>
      <c r="L12" s="227">
        <v>0</v>
      </c>
      <c r="M12" s="227">
        <v>0</v>
      </c>
      <c r="N12" s="227">
        <v>0</v>
      </c>
      <c r="O12" s="227">
        <v>0</v>
      </c>
      <c r="P12" s="227">
        <v>0</v>
      </c>
      <c r="Q12" s="227">
        <v>0</v>
      </c>
      <c r="R12" s="227">
        <v>0</v>
      </c>
      <c r="S12" s="227">
        <v>0</v>
      </c>
      <c r="T12" s="227">
        <v>-1.792</v>
      </c>
      <c r="U12" s="227">
        <v>-0.505</v>
      </c>
      <c r="V12" s="227">
        <v>0</v>
      </c>
      <c r="W12" s="227">
        <v>-0.68500000000000005</v>
      </c>
      <c r="X12" s="227">
        <v>-7.9000000000000001E-2</v>
      </c>
      <c r="Y12" s="227">
        <v>-0.184</v>
      </c>
      <c r="Z12" s="227">
        <v>0.77</v>
      </c>
      <c r="AA12" s="227">
        <v>-0.17799999999999999</v>
      </c>
      <c r="AB12" s="227">
        <v>0</v>
      </c>
      <c r="AC12" s="227">
        <v>0</v>
      </c>
      <c r="AD12" s="227">
        <v>0</v>
      </c>
      <c r="AE12" s="246"/>
      <c r="AF12" s="444">
        <v>0.77</v>
      </c>
      <c r="AG12" s="444">
        <v>-0.17799999999999999</v>
      </c>
      <c r="AH12" s="227">
        <v>0</v>
      </c>
      <c r="AI12" s="227">
        <v>0</v>
      </c>
      <c r="AJ12" s="227">
        <v>0</v>
      </c>
      <c r="AK12" s="227">
        <v>-2.2970000000000002</v>
      </c>
      <c r="AL12" s="227">
        <v>-0.17799999999999994</v>
      </c>
      <c r="AM12" s="227">
        <v>-0.17799999999999999</v>
      </c>
    </row>
    <row r="13" spans="2:41" ht="18" customHeight="1" x14ac:dyDescent="0.25">
      <c r="B13" s="242" t="s">
        <v>272</v>
      </c>
      <c r="C13" s="226"/>
      <c r="D13" s="226"/>
      <c r="E13" s="226"/>
      <c r="F13" s="226"/>
      <c r="G13" s="227">
        <v>-12.121</v>
      </c>
      <c r="H13" s="227">
        <v>-76.638000000000005</v>
      </c>
      <c r="I13" s="227">
        <v>5.2210000000000001</v>
      </c>
      <c r="J13" s="227">
        <v>-40.317</v>
      </c>
      <c r="K13" s="227">
        <v>-31.16</v>
      </c>
      <c r="L13" s="227">
        <v>-30.209</v>
      </c>
      <c r="M13" s="227">
        <v>-37.188000000000002</v>
      </c>
      <c r="N13" s="227">
        <v>-23.486000000000001</v>
      </c>
      <c r="O13" s="227">
        <v>-25.675999999999998</v>
      </c>
      <c r="P13" s="227">
        <v>-26.751999999999999</v>
      </c>
      <c r="Q13" s="227">
        <v>-34.832999999999998</v>
      </c>
      <c r="R13" s="227">
        <v>-36.314999999999998</v>
      </c>
      <c r="S13" s="227">
        <v>-25.995999999999999</v>
      </c>
      <c r="T13" s="227">
        <v>-28.074000000000002</v>
      </c>
      <c r="U13" s="227">
        <v>-30.291</v>
      </c>
      <c r="V13" s="227">
        <v>-50.957999999999998</v>
      </c>
      <c r="W13" s="227">
        <v>-46.136000000000003</v>
      </c>
      <c r="X13" s="227">
        <v>-25.253</v>
      </c>
      <c r="Y13" s="227">
        <v>-43.171999999999997</v>
      </c>
      <c r="Z13" s="227">
        <v>-64.789000000000001</v>
      </c>
      <c r="AA13" s="227">
        <v>-50.423999999999999</v>
      </c>
      <c r="AB13" s="227">
        <v>-54.677999999999997</v>
      </c>
      <c r="AC13" s="227">
        <v>-58.3</v>
      </c>
      <c r="AD13" s="227">
        <v>-65.932000000000002</v>
      </c>
      <c r="AE13" s="246"/>
      <c r="AF13" s="444">
        <v>-64.789000000000001</v>
      </c>
      <c r="AG13" s="444">
        <v>-50.423999999999999</v>
      </c>
      <c r="AH13" s="227">
        <v>-123.85499999999999</v>
      </c>
      <c r="AI13" s="227">
        <v>-122.04300000000001</v>
      </c>
      <c r="AJ13" s="227">
        <v>-123.57599999999999</v>
      </c>
      <c r="AK13" s="227">
        <v>-135.31900000000002</v>
      </c>
      <c r="AL13" s="227">
        <v>-179.35000000000002</v>
      </c>
      <c r="AM13" s="227">
        <v>-229.334</v>
      </c>
    </row>
    <row r="14" spans="2:41" ht="18" customHeight="1" x14ac:dyDescent="0.25">
      <c r="B14" s="242" t="s">
        <v>273</v>
      </c>
      <c r="C14" s="226"/>
      <c r="D14" s="226"/>
      <c r="E14" s="226"/>
      <c r="F14" s="226"/>
      <c r="G14" s="227">
        <v>0</v>
      </c>
      <c r="H14" s="227">
        <v>0</v>
      </c>
      <c r="I14" s="227">
        <v>0</v>
      </c>
      <c r="J14" s="227">
        <v>0</v>
      </c>
      <c r="K14" s="227">
        <v>0</v>
      </c>
      <c r="L14" s="227">
        <v>0</v>
      </c>
      <c r="M14" s="227">
        <v>0</v>
      </c>
      <c r="N14" s="227">
        <v>0</v>
      </c>
      <c r="O14" s="227">
        <v>0</v>
      </c>
      <c r="P14" s="227">
        <v>0</v>
      </c>
      <c r="Q14" s="227">
        <v>0</v>
      </c>
      <c r="R14" s="227">
        <v>0</v>
      </c>
      <c r="S14" s="227">
        <v>0</v>
      </c>
      <c r="T14" s="227">
        <v>0</v>
      </c>
      <c r="U14" s="227">
        <v>0</v>
      </c>
      <c r="V14" s="227">
        <v>0</v>
      </c>
      <c r="W14" s="227">
        <v>0</v>
      </c>
      <c r="X14" s="227">
        <v>0</v>
      </c>
      <c r="Y14" s="227">
        <v>0</v>
      </c>
      <c r="Z14" s="227">
        <v>0</v>
      </c>
      <c r="AA14" s="227">
        <v>0</v>
      </c>
      <c r="AB14" s="227">
        <v>0</v>
      </c>
      <c r="AC14" s="227">
        <v>0</v>
      </c>
      <c r="AD14" s="227">
        <v>0</v>
      </c>
      <c r="AE14" s="246"/>
      <c r="AF14" s="444">
        <v>0</v>
      </c>
      <c r="AG14" s="444">
        <v>0</v>
      </c>
      <c r="AH14" s="227">
        <v>0</v>
      </c>
      <c r="AI14" s="227">
        <v>0</v>
      </c>
      <c r="AJ14" s="227">
        <v>0</v>
      </c>
      <c r="AK14" s="227">
        <v>0</v>
      </c>
      <c r="AL14" s="227">
        <v>0</v>
      </c>
      <c r="AM14" s="227">
        <v>0</v>
      </c>
    </row>
    <row r="15" spans="2:41" ht="18" customHeight="1" x14ac:dyDescent="0.25">
      <c r="B15" s="242" t="s">
        <v>274</v>
      </c>
      <c r="C15" s="226"/>
      <c r="D15" s="226"/>
      <c r="E15" s="226"/>
      <c r="F15" s="226"/>
      <c r="G15" s="227">
        <v>0</v>
      </c>
      <c r="H15" s="227">
        <v>0</v>
      </c>
      <c r="I15" s="227">
        <v>0</v>
      </c>
      <c r="J15" s="227">
        <v>0</v>
      </c>
      <c r="K15" s="227">
        <v>0</v>
      </c>
      <c r="L15" s="227">
        <v>0</v>
      </c>
      <c r="M15" s="227">
        <v>0</v>
      </c>
      <c r="N15" s="227">
        <v>0</v>
      </c>
      <c r="O15" s="227">
        <v>0</v>
      </c>
      <c r="P15" s="227">
        <v>0</v>
      </c>
      <c r="Q15" s="227">
        <v>0</v>
      </c>
      <c r="R15" s="227">
        <v>0</v>
      </c>
      <c r="S15" s="227">
        <v>0</v>
      </c>
      <c r="T15" s="227">
        <v>0</v>
      </c>
      <c r="U15" s="227">
        <v>0</v>
      </c>
      <c r="V15" s="227">
        <v>0</v>
      </c>
      <c r="W15" s="227">
        <v>0</v>
      </c>
      <c r="X15" s="227">
        <v>0</v>
      </c>
      <c r="Y15" s="227">
        <v>0</v>
      </c>
      <c r="Z15" s="227">
        <v>0</v>
      </c>
      <c r="AA15" s="227">
        <v>0</v>
      </c>
      <c r="AB15" s="227">
        <v>0</v>
      </c>
      <c r="AC15" s="227">
        <v>0</v>
      </c>
      <c r="AD15" s="227">
        <v>0</v>
      </c>
      <c r="AE15" s="246"/>
      <c r="AF15" s="444">
        <v>0</v>
      </c>
      <c r="AG15" s="444">
        <v>0</v>
      </c>
      <c r="AH15" s="227">
        <v>0</v>
      </c>
      <c r="AI15" s="227">
        <v>0</v>
      </c>
      <c r="AJ15" s="227">
        <v>0</v>
      </c>
      <c r="AK15" s="227">
        <v>0</v>
      </c>
      <c r="AL15" s="227">
        <v>0</v>
      </c>
      <c r="AM15" s="227">
        <v>0</v>
      </c>
    </row>
    <row r="16" spans="2:41" ht="18" customHeight="1" x14ac:dyDescent="0.25">
      <c r="B16" s="242" t="s">
        <v>275</v>
      </c>
      <c r="C16" s="226"/>
      <c r="D16" s="226"/>
      <c r="E16" s="226"/>
      <c r="F16" s="226"/>
      <c r="G16" s="227">
        <v>-1.3580000000000001</v>
      </c>
      <c r="H16" s="227">
        <v>-12.904</v>
      </c>
      <c r="I16" s="227">
        <v>-88.373999999999995</v>
      </c>
      <c r="J16" s="227">
        <v>110.249</v>
      </c>
      <c r="K16" s="227">
        <v>11.039</v>
      </c>
      <c r="L16" s="227">
        <v>-30.141999999999999</v>
      </c>
      <c r="M16" s="227">
        <v>6.7850000000000001</v>
      </c>
      <c r="N16" s="227">
        <v>44.622999999999998</v>
      </c>
      <c r="O16" s="227">
        <v>28.913999999999998</v>
      </c>
      <c r="P16" s="227">
        <v>45.751999999999995</v>
      </c>
      <c r="Q16" s="227">
        <v>47.926000000000002</v>
      </c>
      <c r="R16" s="227">
        <v>195.98699999999999</v>
      </c>
      <c r="S16" s="227">
        <v>117.34399999999999</v>
      </c>
      <c r="T16" s="227">
        <v>74.484000000000009</v>
      </c>
      <c r="U16" s="227">
        <v>87.146000000000001</v>
      </c>
      <c r="V16" s="227">
        <v>46.283999999999999</v>
      </c>
      <c r="W16" s="227">
        <v>27.515000000000001</v>
      </c>
      <c r="X16" s="227">
        <v>127.37500000000001</v>
      </c>
      <c r="Y16" s="227">
        <v>98.757000000000005</v>
      </c>
      <c r="Z16" s="227">
        <v>-616.56799999999998</v>
      </c>
      <c r="AA16" s="227">
        <v>-40.042999999999999</v>
      </c>
      <c r="AB16" s="227">
        <v>34.592000000000006</v>
      </c>
      <c r="AC16" s="227">
        <v>2.3250000000000002</v>
      </c>
      <c r="AD16" s="227">
        <v>-10.695</v>
      </c>
      <c r="AE16" s="246"/>
      <c r="AF16" s="444">
        <v>-616.56799999999998</v>
      </c>
      <c r="AG16" s="444">
        <v>-40.042999999999999</v>
      </c>
      <c r="AH16" s="227">
        <v>0</v>
      </c>
      <c r="AI16" s="227">
        <v>0</v>
      </c>
      <c r="AJ16" s="227">
        <v>0</v>
      </c>
      <c r="AK16" s="227">
        <v>325.25799999999998</v>
      </c>
      <c r="AL16" s="227">
        <v>-362.92099999999994</v>
      </c>
      <c r="AM16" s="227">
        <v>-13.820999999999994</v>
      </c>
    </row>
    <row r="17" spans="2:39" ht="18" customHeight="1" x14ac:dyDescent="0.25">
      <c r="B17" s="251" t="s">
        <v>128</v>
      </c>
      <c r="C17" s="226"/>
      <c r="D17" s="226"/>
      <c r="E17" s="226"/>
      <c r="F17" s="226"/>
      <c r="G17" s="227">
        <v>0</v>
      </c>
      <c r="H17" s="227">
        <v>0</v>
      </c>
      <c r="I17" s="227">
        <v>0</v>
      </c>
      <c r="J17" s="227">
        <v>0</v>
      </c>
      <c r="K17" s="227">
        <v>0</v>
      </c>
      <c r="L17" s="227">
        <v>0</v>
      </c>
      <c r="M17" s="227">
        <v>0</v>
      </c>
      <c r="N17" s="227">
        <v>0</v>
      </c>
      <c r="O17" s="227">
        <v>47.991</v>
      </c>
      <c r="P17" s="227">
        <v>53.47</v>
      </c>
      <c r="Q17" s="227">
        <v>70.465000000000003</v>
      </c>
      <c r="R17" s="227">
        <v>198.571</v>
      </c>
      <c r="S17" s="227">
        <v>140.41399999999999</v>
      </c>
      <c r="T17" s="227">
        <v>72.959000000000003</v>
      </c>
      <c r="U17" s="227">
        <v>90.78</v>
      </c>
      <c r="V17" s="227">
        <v>1.597</v>
      </c>
      <c r="W17" s="227">
        <v>31.567</v>
      </c>
      <c r="X17" s="227">
        <v>130.96100000000001</v>
      </c>
      <c r="Y17" s="227">
        <v>100.748</v>
      </c>
      <c r="Z17" s="227">
        <v>-261.45</v>
      </c>
      <c r="AA17" s="227">
        <v>0.14099999999999999</v>
      </c>
      <c r="AB17" s="227">
        <v>1.1299999999999999</v>
      </c>
      <c r="AC17" s="227">
        <v>1.282</v>
      </c>
      <c r="AD17" s="227">
        <v>1.4910000000000001</v>
      </c>
      <c r="AE17" s="246"/>
      <c r="AF17" s="444">
        <v>-261.45</v>
      </c>
      <c r="AG17" s="444">
        <v>0.14099999999999999</v>
      </c>
      <c r="AH17" s="227">
        <v>0</v>
      </c>
      <c r="AI17" s="227">
        <v>0</v>
      </c>
      <c r="AJ17" s="227">
        <v>0</v>
      </c>
      <c r="AK17" s="227">
        <v>305.75</v>
      </c>
      <c r="AL17" s="227">
        <v>1.8260000000000218</v>
      </c>
      <c r="AM17" s="227">
        <v>4.0440000000000005</v>
      </c>
    </row>
    <row r="18" spans="2:39" ht="18" customHeight="1" x14ac:dyDescent="0.25">
      <c r="B18" s="251" t="s">
        <v>129</v>
      </c>
      <c r="C18" s="226"/>
      <c r="D18" s="226"/>
      <c r="E18" s="226"/>
      <c r="F18" s="226"/>
      <c r="G18" s="227">
        <v>0</v>
      </c>
      <c r="H18" s="227">
        <v>0</v>
      </c>
      <c r="I18" s="227">
        <v>0</v>
      </c>
      <c r="J18" s="227">
        <v>0</v>
      </c>
      <c r="K18" s="227">
        <v>0</v>
      </c>
      <c r="L18" s="227">
        <v>0</v>
      </c>
      <c r="M18" s="227">
        <v>0</v>
      </c>
      <c r="N18" s="227">
        <v>0</v>
      </c>
      <c r="O18" s="227">
        <v>-19.077000000000002</v>
      </c>
      <c r="P18" s="227">
        <v>-7.718</v>
      </c>
      <c r="Q18" s="227">
        <v>-22.539000000000001</v>
      </c>
      <c r="R18" s="227">
        <v>-2.5840000000000001</v>
      </c>
      <c r="S18" s="227">
        <v>-23.07</v>
      </c>
      <c r="T18" s="227">
        <v>1.5249999999999999</v>
      </c>
      <c r="U18" s="227">
        <v>-3.6339999999999999</v>
      </c>
      <c r="V18" s="227">
        <v>44.686999999999998</v>
      </c>
      <c r="W18" s="227">
        <v>-4.0519999999999996</v>
      </c>
      <c r="X18" s="227">
        <v>-3.5859999999999999</v>
      </c>
      <c r="Y18" s="227">
        <v>-1.9910000000000001</v>
      </c>
      <c r="Z18" s="227">
        <v>-355.11799999999999</v>
      </c>
      <c r="AA18" s="227">
        <v>-40.183999999999997</v>
      </c>
      <c r="AB18" s="227">
        <v>33.462000000000003</v>
      </c>
      <c r="AC18" s="227">
        <v>1.0429999999999999</v>
      </c>
      <c r="AD18" s="227">
        <v>-12.186</v>
      </c>
      <c r="AE18" s="246"/>
      <c r="AF18" s="444">
        <v>-355.11799999999999</v>
      </c>
      <c r="AG18" s="444">
        <v>-40.183999999999997</v>
      </c>
      <c r="AH18" s="227">
        <v>7.6129999999999995</v>
      </c>
      <c r="AI18" s="227">
        <v>32.304999999999993</v>
      </c>
      <c r="AJ18" s="227">
        <v>-51.918000000000006</v>
      </c>
      <c r="AK18" s="227">
        <v>19.507999999999996</v>
      </c>
      <c r="AL18" s="227">
        <v>-364.74700000000001</v>
      </c>
      <c r="AM18" s="227">
        <v>-17.864999999999995</v>
      </c>
    </row>
    <row r="19" spans="2:39" s="162" customFormat="1" ht="18" customHeight="1" x14ac:dyDescent="0.25">
      <c r="B19" s="121" t="s">
        <v>278</v>
      </c>
      <c r="C19" s="123"/>
      <c r="D19" s="123"/>
      <c r="E19" s="123"/>
      <c r="F19" s="123"/>
      <c r="G19" s="429">
        <v>-27.262</v>
      </c>
      <c r="H19" s="429">
        <v>-60.81</v>
      </c>
      <c r="I19" s="429">
        <v>75.376999999999995</v>
      </c>
      <c r="J19" s="429">
        <v>165.33600000000001</v>
      </c>
      <c r="K19" s="429">
        <v>350.85500000000002</v>
      </c>
      <c r="L19" s="429">
        <v>303.62900000000002</v>
      </c>
      <c r="M19" s="429">
        <v>242.31100000000001</v>
      </c>
      <c r="N19" s="429">
        <v>373.44600000000003</v>
      </c>
      <c r="O19" s="429">
        <v>347.99400000000003</v>
      </c>
      <c r="P19" s="429">
        <v>369.59500000000003</v>
      </c>
      <c r="Q19" s="429">
        <v>350.58600000000001</v>
      </c>
      <c r="R19" s="429">
        <v>384.529</v>
      </c>
      <c r="S19" s="429">
        <v>137.666</v>
      </c>
      <c r="T19" s="429">
        <v>118.36499999999999</v>
      </c>
      <c r="U19" s="429">
        <v>156.09200000000001</v>
      </c>
      <c r="V19" s="429">
        <v>110.268</v>
      </c>
      <c r="W19" s="429">
        <v>65.11</v>
      </c>
      <c r="X19" s="429">
        <v>301.72899999999998</v>
      </c>
      <c r="Y19" s="429">
        <v>248.09100000000001</v>
      </c>
      <c r="Z19" s="429">
        <v>-465.13799999999998</v>
      </c>
      <c r="AA19" s="429">
        <v>286.37299999999999</v>
      </c>
      <c r="AB19" s="429">
        <v>887.46699999999998</v>
      </c>
      <c r="AC19" s="429">
        <v>744.38800000000003</v>
      </c>
      <c r="AD19" s="429">
        <v>628.70000000000005</v>
      </c>
      <c r="AE19" s="246"/>
      <c r="AF19" s="443">
        <v>-465.13799999999998</v>
      </c>
      <c r="AG19" s="443">
        <v>286.37299999999999</v>
      </c>
      <c r="AH19" s="429">
        <v>152.64100000000002</v>
      </c>
      <c r="AI19" s="429">
        <v>1270.241</v>
      </c>
      <c r="AJ19" s="429">
        <v>1452.7040000000002</v>
      </c>
      <c r="AK19" s="429">
        <v>522.39100000000008</v>
      </c>
      <c r="AL19" s="429">
        <v>149.79200000000009</v>
      </c>
      <c r="AM19" s="429">
        <v>2546.9279999999999</v>
      </c>
    </row>
    <row r="20" spans="2:39" s="162" customFormat="1" ht="18" customHeight="1" x14ac:dyDescent="0.25">
      <c r="B20" s="121" t="s">
        <v>279</v>
      </c>
      <c r="C20" s="123"/>
      <c r="D20" s="123"/>
      <c r="E20" s="123"/>
      <c r="F20" s="123"/>
      <c r="G20" s="429">
        <v>-45.710999999999999</v>
      </c>
      <c r="H20" s="429">
        <v>-663.63</v>
      </c>
      <c r="I20" s="429">
        <v>-435.04</v>
      </c>
      <c r="J20" s="429">
        <v>-635.71799999999996</v>
      </c>
      <c r="K20" s="429">
        <v>272.18</v>
      </c>
      <c r="L20" s="429">
        <v>14.795999999999999</v>
      </c>
      <c r="M20" s="429">
        <v>-362.88</v>
      </c>
      <c r="N20" s="429">
        <v>-741.19600000000003</v>
      </c>
      <c r="O20" s="429">
        <v>131.084</v>
      </c>
      <c r="P20" s="429">
        <v>-809.12199999999996</v>
      </c>
      <c r="Q20" s="429">
        <v>23.106000000000002</v>
      </c>
      <c r="R20" s="429">
        <v>-635.27200000000005</v>
      </c>
      <c r="S20" s="429">
        <v>-228.45599999999999</v>
      </c>
      <c r="T20" s="429">
        <v>-263.65499999999997</v>
      </c>
      <c r="U20" s="429">
        <v>-531.51499999999999</v>
      </c>
      <c r="V20" s="429">
        <v>-58.642000000000003</v>
      </c>
      <c r="W20" s="429">
        <v>-2476.808</v>
      </c>
      <c r="X20" s="429">
        <v>-182.47900000000001</v>
      </c>
      <c r="Y20" s="429">
        <v>-268.54899999999998</v>
      </c>
      <c r="Z20" s="429">
        <v>951.23299999999995</v>
      </c>
      <c r="AA20" s="429">
        <v>-852.21799999999996</v>
      </c>
      <c r="AB20" s="429">
        <v>35.659999999999997</v>
      </c>
      <c r="AC20" s="429">
        <v>-750.83100000000002</v>
      </c>
      <c r="AD20" s="429">
        <v>-1202.442</v>
      </c>
      <c r="AE20" s="246"/>
      <c r="AF20" s="443">
        <v>951.23299999999995</v>
      </c>
      <c r="AG20" s="443">
        <v>-852.21799999999996</v>
      </c>
      <c r="AH20" s="429">
        <v>-1780.0990000000002</v>
      </c>
      <c r="AI20" s="429">
        <v>-817.1</v>
      </c>
      <c r="AJ20" s="429">
        <v>-1290.2040000000002</v>
      </c>
      <c r="AK20" s="429">
        <v>-1082.268</v>
      </c>
      <c r="AL20" s="429">
        <v>-1976.6029999999998</v>
      </c>
      <c r="AM20" s="429">
        <v>-2769.8310000000001</v>
      </c>
    </row>
    <row r="21" spans="2:39" ht="18" customHeight="1" x14ac:dyDescent="0.25">
      <c r="B21" s="242" t="s">
        <v>280</v>
      </c>
      <c r="C21" s="226"/>
      <c r="D21" s="226"/>
      <c r="E21" s="226"/>
      <c r="F21" s="226"/>
      <c r="G21" s="227">
        <v>-22.541</v>
      </c>
      <c r="H21" s="227">
        <v>-177.72399999999999</v>
      </c>
      <c r="I21" s="227">
        <v>-235.74799999999999</v>
      </c>
      <c r="J21" s="227">
        <v>-252.85499999999999</v>
      </c>
      <c r="K21" s="227">
        <v>-243.33099999999999</v>
      </c>
      <c r="L21" s="227">
        <v>-251.10499999999999</v>
      </c>
      <c r="M21" s="227">
        <v>-238.47</v>
      </c>
      <c r="N21" s="227">
        <v>-241.04599999999999</v>
      </c>
      <c r="O21" s="227">
        <v>-245.446</v>
      </c>
      <c r="P21" s="227">
        <v>-262.17</v>
      </c>
      <c r="Q21" s="227">
        <v>-298.49599999999998</v>
      </c>
      <c r="R21" s="227">
        <v>-283.90699999999998</v>
      </c>
      <c r="S21" s="227">
        <v>-289.64999999999998</v>
      </c>
      <c r="T21" s="227">
        <v>-288.85599999999999</v>
      </c>
      <c r="U21" s="227">
        <v>-291.851</v>
      </c>
      <c r="V21" s="227">
        <v>-335.05500000000001</v>
      </c>
      <c r="W21" s="227">
        <v>-345.666</v>
      </c>
      <c r="X21" s="227">
        <v>-393.47300000000001</v>
      </c>
      <c r="Y21" s="227">
        <v>-385.35399999999998</v>
      </c>
      <c r="Z21" s="227">
        <v>-381.13499999999999</v>
      </c>
      <c r="AA21" s="227">
        <v>-377.71800000000002</v>
      </c>
      <c r="AB21" s="227">
        <v>-366.67599999999999</v>
      </c>
      <c r="AC21" s="227">
        <v>-362.36700000000002</v>
      </c>
      <c r="AD21" s="227">
        <v>-511.25900000000001</v>
      </c>
      <c r="AE21" s="246"/>
      <c r="AF21" s="444">
        <v>-381.13499999999999</v>
      </c>
      <c r="AG21" s="444">
        <v>-377.71800000000002</v>
      </c>
      <c r="AH21" s="227">
        <v>-688.86799999999994</v>
      </c>
      <c r="AI21" s="227">
        <v>-973.952</v>
      </c>
      <c r="AJ21" s="227">
        <v>-1090.019</v>
      </c>
      <c r="AK21" s="227">
        <v>-1205.412</v>
      </c>
      <c r="AL21" s="227">
        <v>-1505.6279999999999</v>
      </c>
      <c r="AM21" s="227">
        <v>-1618.02</v>
      </c>
    </row>
    <row r="22" spans="2:39" ht="18" customHeight="1" x14ac:dyDescent="0.25">
      <c r="B22" s="242" t="s">
        <v>281</v>
      </c>
      <c r="C22" s="226"/>
      <c r="D22" s="226"/>
      <c r="E22" s="226"/>
      <c r="F22" s="226"/>
      <c r="G22" s="227">
        <v>1.36</v>
      </c>
      <c r="H22" s="227">
        <v>0.51600000000000001</v>
      </c>
      <c r="I22" s="227">
        <v>0.51900000000000002</v>
      </c>
      <c r="J22" s="227">
        <v>0.79800000000000004</v>
      </c>
      <c r="K22" s="227">
        <v>1.339</v>
      </c>
      <c r="L22" s="227">
        <v>1.3380000000000001</v>
      </c>
      <c r="M22" s="227">
        <v>7.8470000000000004</v>
      </c>
      <c r="N22" s="227">
        <v>14.141999999999999</v>
      </c>
      <c r="O22" s="227">
        <v>3.19</v>
      </c>
      <c r="P22" s="227">
        <v>15.922000000000001</v>
      </c>
      <c r="Q22" s="227">
        <v>0.96799999999999997</v>
      </c>
      <c r="R22" s="227">
        <v>11.798999999999999</v>
      </c>
      <c r="S22" s="227">
        <v>16.352</v>
      </c>
      <c r="T22" s="227">
        <v>10.042</v>
      </c>
      <c r="U22" s="227">
        <v>12.215999999999999</v>
      </c>
      <c r="V22" s="227">
        <v>8.9239999999999995</v>
      </c>
      <c r="W22" s="227">
        <v>46.618000000000002</v>
      </c>
      <c r="X22" s="227">
        <v>-5.6369999999999996</v>
      </c>
      <c r="Y22" s="227">
        <v>-20.765000000000001</v>
      </c>
      <c r="Z22" s="227">
        <v>-9.0660000000000007</v>
      </c>
      <c r="AA22" s="227">
        <v>4.8310000000000004</v>
      </c>
      <c r="AB22" s="227">
        <v>1.3580000000000001</v>
      </c>
      <c r="AC22" s="227">
        <v>2.4969999999999999</v>
      </c>
      <c r="AD22" s="227">
        <v>4.2</v>
      </c>
      <c r="AE22" s="246"/>
      <c r="AF22" s="444">
        <v>-9.0660000000000007</v>
      </c>
      <c r="AG22" s="444">
        <v>4.8310000000000004</v>
      </c>
      <c r="AH22" s="227">
        <v>3.1930000000000001</v>
      </c>
      <c r="AI22" s="227">
        <v>24.666</v>
      </c>
      <c r="AJ22" s="227">
        <v>31.879000000000001</v>
      </c>
      <c r="AK22" s="227">
        <v>47.533999999999999</v>
      </c>
      <c r="AL22" s="227">
        <v>11.15</v>
      </c>
      <c r="AM22" s="227">
        <v>12.885999999999999</v>
      </c>
    </row>
    <row r="23" spans="2:39" ht="18" customHeight="1" x14ac:dyDescent="0.25">
      <c r="B23" s="242" t="s">
        <v>282</v>
      </c>
      <c r="C23" s="226"/>
      <c r="D23" s="226"/>
      <c r="E23" s="226"/>
      <c r="F23" s="226"/>
      <c r="G23" s="227">
        <v>-24.53</v>
      </c>
      <c r="H23" s="227">
        <v>-486.42200000000003</v>
      </c>
      <c r="I23" s="227">
        <v>-199.81100000000001</v>
      </c>
      <c r="J23" s="227">
        <v>-383.661</v>
      </c>
      <c r="K23" s="227">
        <v>514.17200000000003</v>
      </c>
      <c r="L23" s="227">
        <v>264.56299999999999</v>
      </c>
      <c r="M23" s="227">
        <v>-132.25700000000001</v>
      </c>
      <c r="N23" s="227">
        <v>-514.29200000000003</v>
      </c>
      <c r="O23" s="227">
        <v>373.34</v>
      </c>
      <c r="P23" s="227">
        <v>-562.87400000000002</v>
      </c>
      <c r="Q23" s="227">
        <v>320.63400000000001</v>
      </c>
      <c r="R23" s="227">
        <v>-363.16399999999999</v>
      </c>
      <c r="S23" s="227">
        <v>44.841999999999999</v>
      </c>
      <c r="T23" s="227">
        <v>15.159000000000001</v>
      </c>
      <c r="U23" s="227">
        <v>-251.88</v>
      </c>
      <c r="V23" s="227">
        <v>267.48899999999998</v>
      </c>
      <c r="W23" s="227">
        <v>-2177.7600000000002</v>
      </c>
      <c r="X23" s="227">
        <v>216.631</v>
      </c>
      <c r="Y23" s="227">
        <v>137.57</v>
      </c>
      <c r="Z23" s="227">
        <v>1341.434</v>
      </c>
      <c r="AA23" s="227">
        <v>-479.33100000000002</v>
      </c>
      <c r="AB23" s="227">
        <v>400.97800000000001</v>
      </c>
      <c r="AC23" s="227">
        <v>-390.96100000000001</v>
      </c>
      <c r="AD23" s="227">
        <v>-695.38300000000004</v>
      </c>
      <c r="AE23" s="246"/>
      <c r="AF23" s="444">
        <v>1341.434</v>
      </c>
      <c r="AG23" s="444">
        <v>-479.33100000000002</v>
      </c>
      <c r="AH23" s="227">
        <v>-1094.424</v>
      </c>
      <c r="AI23" s="227">
        <v>132.18600000000004</v>
      </c>
      <c r="AJ23" s="227">
        <v>-232.06400000000002</v>
      </c>
      <c r="AK23" s="227">
        <v>75.609999999999985</v>
      </c>
      <c r="AL23" s="227">
        <v>-482.12500000000023</v>
      </c>
      <c r="AM23" s="227">
        <v>-1164.6970000000001</v>
      </c>
    </row>
    <row r="24" spans="2:39" s="162" customFormat="1" ht="18" customHeight="1" x14ac:dyDescent="0.25">
      <c r="B24" s="121" t="s">
        <v>283</v>
      </c>
      <c r="C24" s="123"/>
      <c r="D24" s="123"/>
      <c r="E24" s="123"/>
      <c r="F24" s="123"/>
      <c r="G24" s="429">
        <v>-72.972999999999999</v>
      </c>
      <c r="H24" s="429">
        <v>-724.44</v>
      </c>
      <c r="I24" s="429">
        <v>-359.66300000000001</v>
      </c>
      <c r="J24" s="429">
        <v>-470.38200000000001</v>
      </c>
      <c r="K24" s="429">
        <v>623.03499999999997</v>
      </c>
      <c r="L24" s="429">
        <v>318.42500000000001</v>
      </c>
      <c r="M24" s="429">
        <v>-120.569</v>
      </c>
      <c r="N24" s="429">
        <v>-367.75</v>
      </c>
      <c r="O24" s="429">
        <v>479.07799999999997</v>
      </c>
      <c r="P24" s="429">
        <v>-439.52699999999999</v>
      </c>
      <c r="Q24" s="429">
        <v>373.69200000000001</v>
      </c>
      <c r="R24" s="429">
        <v>-250.74299999999999</v>
      </c>
      <c r="S24" s="429">
        <v>-90.79</v>
      </c>
      <c r="T24" s="429">
        <v>-145.29</v>
      </c>
      <c r="U24" s="429">
        <v>-375.423</v>
      </c>
      <c r="V24" s="429">
        <v>51.625999999999998</v>
      </c>
      <c r="W24" s="429">
        <v>-2411.6979999999999</v>
      </c>
      <c r="X24" s="429">
        <v>119.25</v>
      </c>
      <c r="Y24" s="429">
        <v>-20.457999999999998</v>
      </c>
      <c r="Z24" s="429">
        <v>486.09500000000003</v>
      </c>
      <c r="AA24" s="429">
        <v>-565.84500000000003</v>
      </c>
      <c r="AB24" s="429">
        <v>923.12699999999995</v>
      </c>
      <c r="AC24" s="429">
        <v>-6.4429999999999996</v>
      </c>
      <c r="AD24" s="429">
        <v>-573.74199999999996</v>
      </c>
      <c r="AE24" s="246"/>
      <c r="AF24" s="443">
        <v>486.09500000000003</v>
      </c>
      <c r="AG24" s="443">
        <v>-565.84500000000003</v>
      </c>
      <c r="AH24" s="429">
        <v>-1627.4580000000001</v>
      </c>
      <c r="AI24" s="429">
        <v>453.14100000000008</v>
      </c>
      <c r="AJ24" s="429">
        <v>162.5</v>
      </c>
      <c r="AK24" s="429">
        <v>-559.87699999999995</v>
      </c>
      <c r="AL24" s="429">
        <v>-1826.8109999999999</v>
      </c>
      <c r="AM24" s="429">
        <v>-222.90300000000002</v>
      </c>
    </row>
    <row r="25" spans="2:39" ht="18" customHeight="1" x14ac:dyDescent="0.25">
      <c r="B25" s="242" t="s">
        <v>258</v>
      </c>
      <c r="C25" s="226"/>
      <c r="D25" s="226"/>
      <c r="E25" s="226"/>
      <c r="F25" s="226"/>
      <c r="G25" s="227">
        <v>-2.3380000000000001</v>
      </c>
      <c r="H25" s="227">
        <v>155.65799999999999</v>
      </c>
      <c r="I25" s="227">
        <v>124.121</v>
      </c>
      <c r="J25" s="227">
        <v>145.62</v>
      </c>
      <c r="K25" s="227">
        <v>-192.64599999999999</v>
      </c>
      <c r="L25" s="227">
        <v>-76.774000000000001</v>
      </c>
      <c r="M25" s="227">
        <v>-93.8</v>
      </c>
      <c r="N25" s="227">
        <v>63.237000000000002</v>
      </c>
      <c r="O25" s="227">
        <v>-130.74</v>
      </c>
      <c r="P25" s="227">
        <v>161.459</v>
      </c>
      <c r="Q25" s="227">
        <v>20.645</v>
      </c>
      <c r="R25" s="227">
        <v>-148.52099999999999</v>
      </c>
      <c r="S25" s="227">
        <v>36.523000000000003</v>
      </c>
      <c r="T25" s="227">
        <v>26.077999999999999</v>
      </c>
      <c r="U25" s="227">
        <v>-17.382999999999999</v>
      </c>
      <c r="V25" s="227">
        <v>44.244999999999997</v>
      </c>
      <c r="W25" s="227">
        <v>709.88499999999999</v>
      </c>
      <c r="X25" s="227">
        <v>-162.203</v>
      </c>
      <c r="Y25" s="227">
        <v>92.849000000000004</v>
      </c>
      <c r="Z25" s="227">
        <v>-225.73699999999999</v>
      </c>
      <c r="AA25" s="227">
        <v>153.33799999999999</v>
      </c>
      <c r="AB25" s="227">
        <v>-273.46600000000001</v>
      </c>
      <c r="AC25" s="227">
        <v>-41.222999999999999</v>
      </c>
      <c r="AD25" s="227">
        <v>153.00299999999999</v>
      </c>
      <c r="AE25" s="246"/>
      <c r="AF25" s="444">
        <v>-225.73699999999999</v>
      </c>
      <c r="AG25" s="444">
        <v>153.33799999999999</v>
      </c>
      <c r="AH25" s="227">
        <v>423.06099999999998</v>
      </c>
      <c r="AI25" s="227">
        <v>-299.98299999999995</v>
      </c>
      <c r="AJ25" s="227">
        <v>-97.156999999999996</v>
      </c>
      <c r="AK25" s="227">
        <v>89.462999999999994</v>
      </c>
      <c r="AL25" s="227">
        <v>414.7940000000001</v>
      </c>
      <c r="AM25" s="227">
        <v>-8.3480000000000132</v>
      </c>
    </row>
    <row r="26" spans="2:39" s="162" customFormat="1" ht="18" customHeight="1" x14ac:dyDescent="0.25">
      <c r="B26" s="121" t="s">
        <v>286</v>
      </c>
      <c r="C26" s="123"/>
      <c r="D26" s="123"/>
      <c r="E26" s="123"/>
      <c r="F26" s="123"/>
      <c r="G26" s="429">
        <v>-75.311000000000007</v>
      </c>
      <c r="H26" s="429">
        <v>-568.78200000000004</v>
      </c>
      <c r="I26" s="429">
        <v>-235.542</v>
      </c>
      <c r="J26" s="429">
        <v>-324.762</v>
      </c>
      <c r="K26" s="429">
        <v>430.38900000000001</v>
      </c>
      <c r="L26" s="429">
        <v>241.65100000000001</v>
      </c>
      <c r="M26" s="429">
        <v>-214.369</v>
      </c>
      <c r="N26" s="429">
        <v>-304.51299999999998</v>
      </c>
      <c r="O26" s="429">
        <v>348.33800000000002</v>
      </c>
      <c r="P26" s="429">
        <v>-278.06799999999998</v>
      </c>
      <c r="Q26" s="429">
        <v>394.33699999999999</v>
      </c>
      <c r="R26" s="429">
        <v>-399.26400000000001</v>
      </c>
      <c r="S26" s="429">
        <v>-54.267000000000003</v>
      </c>
      <c r="T26" s="429">
        <v>-119.212</v>
      </c>
      <c r="U26" s="429">
        <v>-392.80599999999998</v>
      </c>
      <c r="V26" s="429">
        <v>95.870999999999995</v>
      </c>
      <c r="W26" s="429">
        <v>-1701.8130000000001</v>
      </c>
      <c r="X26" s="429">
        <v>-42.953000000000003</v>
      </c>
      <c r="Y26" s="429">
        <v>72.391000000000005</v>
      </c>
      <c r="Z26" s="429">
        <v>260.358</v>
      </c>
      <c r="AA26" s="429">
        <v>-412.50700000000001</v>
      </c>
      <c r="AB26" s="429">
        <v>649.66099999999994</v>
      </c>
      <c r="AC26" s="429">
        <v>-47.665999999999997</v>
      </c>
      <c r="AD26" s="429">
        <v>-420.73899999999998</v>
      </c>
      <c r="AE26" s="246"/>
      <c r="AF26" s="443">
        <v>260.358</v>
      </c>
      <c r="AG26" s="443">
        <v>-412.50700000000001</v>
      </c>
      <c r="AH26" s="429">
        <v>-1204.3970000000002</v>
      </c>
      <c r="AI26" s="429">
        <v>153.15799999999996</v>
      </c>
      <c r="AJ26" s="429">
        <v>65.343000000000018</v>
      </c>
      <c r="AK26" s="429">
        <v>-470.41399999999999</v>
      </c>
      <c r="AL26" s="429">
        <v>-1412.0170000000001</v>
      </c>
      <c r="AM26" s="429">
        <v>-231.25100000000003</v>
      </c>
    </row>
    <row r="27" spans="2:39" s="162" customFormat="1" ht="18" customHeight="1" x14ac:dyDescent="0.25">
      <c r="B27" s="247"/>
      <c r="C27" s="189"/>
      <c r="D27" s="189"/>
      <c r="E27" s="189"/>
      <c r="F27" s="189"/>
      <c r="G27" s="189"/>
      <c r="H27" s="189"/>
      <c r="I27" s="189"/>
      <c r="J27" s="189"/>
      <c r="K27" s="189"/>
      <c r="L27" s="189"/>
      <c r="M27" s="189"/>
      <c r="N27" s="189"/>
      <c r="O27" s="189"/>
      <c r="P27" s="189"/>
      <c r="Q27" s="189"/>
      <c r="R27" s="189"/>
      <c r="S27" s="248"/>
      <c r="T27" s="248"/>
      <c r="U27" s="248"/>
      <c r="V27" s="248"/>
      <c r="W27" s="222"/>
      <c r="X27" s="222"/>
      <c r="Y27" s="222"/>
      <c r="Z27" s="222"/>
      <c r="AA27" s="222"/>
      <c r="AB27" s="222"/>
      <c r="AC27" s="222"/>
      <c r="AD27" s="222"/>
      <c r="AE27" s="205"/>
      <c r="AF27" s="189"/>
      <c r="AG27" s="189"/>
      <c r="AH27" s="189"/>
      <c r="AI27" s="189"/>
      <c r="AJ27" s="164"/>
      <c r="AK27" s="164"/>
      <c r="AL27" s="164"/>
      <c r="AM27" s="164"/>
    </row>
    <row r="28" spans="2:39" ht="18" customHeight="1" x14ac:dyDescent="0.25">
      <c r="B28" s="244"/>
      <c r="C28" s="195"/>
      <c r="D28" s="195"/>
      <c r="E28" s="174"/>
      <c r="F28" s="249"/>
      <c r="G28" s="249"/>
      <c r="H28" s="249"/>
      <c r="I28" s="249"/>
      <c r="J28" s="249"/>
      <c r="K28" s="249"/>
      <c r="L28" s="249"/>
      <c r="M28" s="249"/>
      <c r="N28" s="249"/>
      <c r="O28" s="249"/>
      <c r="P28" s="249"/>
      <c r="Q28" s="249"/>
      <c r="R28" s="245"/>
      <c r="S28" s="245"/>
      <c r="T28" s="245"/>
      <c r="U28" s="245"/>
      <c r="V28" s="245"/>
      <c r="W28" s="246"/>
      <c r="X28" s="246"/>
      <c r="Y28" s="246"/>
      <c r="Z28" s="246"/>
      <c r="AA28" s="246"/>
      <c r="AB28" s="246"/>
      <c r="AC28" s="246"/>
      <c r="AD28" s="246"/>
      <c r="AF28" s="174"/>
      <c r="AG28" s="174"/>
      <c r="AH28" s="174"/>
      <c r="AI28" s="174"/>
      <c r="AJ28" s="170"/>
      <c r="AK28" s="170"/>
      <c r="AL28" s="170"/>
      <c r="AM28" s="170"/>
    </row>
    <row r="29" spans="2:39" ht="18" customHeight="1" x14ac:dyDescent="0.25"/>
    <row r="30" spans="2:39" ht="18" customHeight="1" x14ac:dyDescent="0.25">
      <c r="O30" s="205"/>
      <c r="P30" s="205"/>
      <c r="Q30" s="205"/>
      <c r="R30" s="205"/>
    </row>
    <row r="31" spans="2:39" ht="18" customHeight="1" x14ac:dyDescent="0.25">
      <c r="O31" s="205"/>
      <c r="P31" s="205"/>
      <c r="Q31" s="205"/>
      <c r="R31" s="205"/>
      <c r="S31" s="250"/>
      <c r="T31" s="250"/>
      <c r="U31" s="250"/>
      <c r="V31" s="250"/>
      <c r="W31" s="250"/>
      <c r="X31" s="250"/>
      <c r="Y31" s="250"/>
      <c r="Z31" s="250"/>
      <c r="AA31" s="250"/>
      <c r="AB31" s="250"/>
      <c r="AC31" s="250"/>
      <c r="AD31" s="250"/>
      <c r="AF31" s="250"/>
    </row>
    <row r="32" spans="2:39" ht="18" customHeight="1" x14ac:dyDescent="0.25">
      <c r="G32" s="174"/>
      <c r="H32" s="174"/>
      <c r="I32" s="174"/>
      <c r="J32" s="174"/>
      <c r="K32" s="174"/>
      <c r="L32" s="174"/>
      <c r="M32" s="174"/>
      <c r="N32" s="174"/>
      <c r="O32" s="205"/>
      <c r="P32" s="205"/>
      <c r="Q32" s="205"/>
      <c r="R32" s="205"/>
    </row>
    <row r="33" spans="15:18" ht="18" customHeight="1" x14ac:dyDescent="0.25">
      <c r="O33" s="205"/>
      <c r="P33" s="205"/>
      <c r="Q33" s="205"/>
      <c r="R33" s="205"/>
    </row>
    <row r="34" spans="15:18" ht="18" customHeight="1" x14ac:dyDescent="0.25">
      <c r="O34" s="205"/>
      <c r="P34" s="205"/>
      <c r="Q34" s="205"/>
      <c r="R34" s="205"/>
    </row>
    <row r="35" spans="15:18" ht="18" customHeight="1" x14ac:dyDescent="0.25">
      <c r="O35" s="205"/>
      <c r="P35" s="205"/>
      <c r="Q35" s="205"/>
      <c r="R35" s="205"/>
    </row>
    <row r="36" spans="15:18" ht="18" customHeight="1" x14ac:dyDescent="0.25">
      <c r="O36" s="205"/>
      <c r="P36" s="205"/>
      <c r="Q36" s="205"/>
      <c r="R36" s="205"/>
    </row>
    <row r="37" spans="15:18" ht="18" customHeight="1" x14ac:dyDescent="0.25">
      <c r="O37" s="205"/>
      <c r="P37" s="205"/>
      <c r="Q37" s="205"/>
      <c r="R37" s="205"/>
    </row>
    <row r="38" spans="15:18" ht="18" customHeight="1" x14ac:dyDescent="0.25">
      <c r="O38" s="205"/>
      <c r="P38" s="205"/>
      <c r="Q38" s="205"/>
      <c r="R38" s="205"/>
    </row>
    <row r="39" spans="15:18" ht="18" customHeight="1" x14ac:dyDescent="0.25">
      <c r="O39" s="205"/>
      <c r="P39" s="205"/>
      <c r="Q39" s="205"/>
      <c r="R39" s="205"/>
    </row>
    <row r="40" spans="15:18" ht="18" customHeight="1" x14ac:dyDescent="0.25">
      <c r="O40" s="205"/>
      <c r="P40" s="205"/>
      <c r="Q40" s="205"/>
      <c r="R40" s="205"/>
    </row>
    <row r="41" spans="15:18" ht="18" customHeight="1" x14ac:dyDescent="0.25">
      <c r="O41" s="205"/>
      <c r="P41" s="205"/>
      <c r="Q41" s="205"/>
      <c r="R41" s="205"/>
    </row>
    <row r="42" spans="15:18" ht="18" customHeight="1" x14ac:dyDescent="0.25">
      <c r="O42" s="205"/>
      <c r="P42" s="205"/>
      <c r="Q42" s="205"/>
      <c r="R42" s="205"/>
    </row>
    <row r="43" spans="15:18" ht="18" customHeight="1" x14ac:dyDescent="0.25">
      <c r="O43" s="205"/>
      <c r="P43" s="205"/>
      <c r="Q43" s="205"/>
      <c r="R43" s="205"/>
    </row>
    <row r="44" spans="15:18" ht="18" customHeight="1" x14ac:dyDescent="0.25">
      <c r="O44" s="205"/>
      <c r="P44" s="205"/>
      <c r="Q44" s="205"/>
      <c r="R44" s="205"/>
    </row>
    <row r="45" spans="15:18" ht="18" customHeight="1" x14ac:dyDescent="0.25">
      <c r="O45" s="205"/>
      <c r="P45" s="205"/>
      <c r="Q45" s="205"/>
      <c r="R45" s="205"/>
    </row>
    <row r="46" spans="15:18" ht="18" customHeight="1" x14ac:dyDescent="0.25">
      <c r="O46" s="205"/>
      <c r="P46" s="205"/>
      <c r="Q46" s="205"/>
      <c r="R46" s="205"/>
    </row>
    <row r="47" spans="15:18" ht="18" customHeight="1" x14ac:dyDescent="0.25">
      <c r="O47" s="205"/>
      <c r="P47" s="205"/>
      <c r="Q47" s="205"/>
      <c r="R47" s="205"/>
    </row>
    <row r="48" spans="15:18" x14ac:dyDescent="0.25">
      <c r="O48" s="205"/>
      <c r="P48" s="205"/>
      <c r="Q48" s="205"/>
      <c r="R48" s="205"/>
    </row>
    <row r="49" spans="15:18" x14ac:dyDescent="0.25">
      <c r="O49" s="205"/>
      <c r="P49" s="205"/>
      <c r="Q49" s="205"/>
      <c r="R49" s="205"/>
    </row>
  </sheetData>
  <hyperlinks>
    <hyperlink ref="P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57"/>
  <sheetViews>
    <sheetView showGridLines="0" topLeftCell="A25" zoomScale="80" zoomScaleNormal="80" workbookViewId="0">
      <selection activeCell="O57" sqref="O57"/>
    </sheetView>
  </sheetViews>
  <sheetFormatPr defaultColWidth="7" defaultRowHeight="18" customHeight="1" x14ac:dyDescent="0.25"/>
  <cols>
    <col min="1" max="1" width="2.5703125" style="104" customWidth="1"/>
    <col min="2" max="2" width="52.5703125" style="104" customWidth="1"/>
    <col min="3" max="3" width="1.5703125" style="129" customWidth="1"/>
    <col min="4" max="14" width="8.7109375" style="104" bestFit="1" customWidth="1"/>
    <col min="15" max="15" width="8.7109375" style="104" customWidth="1"/>
    <col min="16" max="19" width="7" style="104"/>
    <col min="20" max="20" width="11.42578125" style="104" bestFit="1" customWidth="1"/>
    <col min="21" max="16384" width="7" style="104"/>
  </cols>
  <sheetData>
    <row r="1" spans="1:38" s="99" customFormat="1" ht="12.75" customHeight="1" x14ac:dyDescent="0.25">
      <c r="AH1" s="104"/>
      <c r="AL1" s="168"/>
    </row>
    <row r="2" spans="1:38" s="99" customFormat="1" ht="12.75" customHeight="1" x14ac:dyDescent="0.25">
      <c r="AH2" s="104"/>
      <c r="AL2" s="168"/>
    </row>
    <row r="3" spans="1:38" s="99" customFormat="1" ht="26.25" customHeight="1" x14ac:dyDescent="0.25">
      <c r="A3" s="220"/>
      <c r="D3" s="100" t="s">
        <v>405</v>
      </c>
      <c r="AD3" s="160"/>
      <c r="AH3" s="104"/>
      <c r="AL3" s="104"/>
    </row>
    <row r="4" spans="1:38" s="47" customFormat="1" ht="15" x14ac:dyDescent="0.25">
      <c r="D4" s="414" t="s">
        <v>543</v>
      </c>
      <c r="E4" s="416"/>
    </row>
    <row r="6" spans="1:38" s="103" customFormat="1" ht="18" customHeight="1" x14ac:dyDescent="0.25">
      <c r="B6" s="49" t="s">
        <v>291</v>
      </c>
      <c r="C6" s="213"/>
      <c r="D6" s="49"/>
      <c r="E6" s="49"/>
      <c r="F6" s="49"/>
      <c r="G6" s="49"/>
      <c r="H6" s="49"/>
      <c r="I6" s="49"/>
      <c r="J6" s="49"/>
      <c r="K6" s="49"/>
      <c r="L6" s="49"/>
      <c r="M6" s="49"/>
      <c r="N6" s="49"/>
      <c r="O6" s="49"/>
    </row>
    <row r="7" spans="1:38" s="103" customFormat="1" ht="9.9499999999999993" customHeight="1" x14ac:dyDescent="0.25"/>
    <row r="8" spans="1:38" s="205" customFormat="1" ht="18" customHeight="1" x14ac:dyDescent="0.25">
      <c r="A8" s="203"/>
      <c r="B8" s="218" t="s">
        <v>292</v>
      </c>
      <c r="C8" s="167"/>
      <c r="D8" s="202">
        <v>2016</v>
      </c>
      <c r="E8" s="202">
        <v>2017</v>
      </c>
      <c r="F8" s="202">
        <v>2018</v>
      </c>
      <c r="G8" s="202">
        <v>2019</v>
      </c>
      <c r="H8" s="202">
        <v>2020</v>
      </c>
      <c r="I8" s="202">
        <v>2020</v>
      </c>
      <c r="J8" s="202">
        <v>2020</v>
      </c>
      <c r="K8" s="202">
        <v>2020</v>
      </c>
      <c r="L8" s="202">
        <v>2021</v>
      </c>
      <c r="M8" s="202">
        <v>2021</v>
      </c>
      <c r="N8" s="202">
        <v>2021</v>
      </c>
      <c r="O8" s="202">
        <v>2021</v>
      </c>
    </row>
    <row r="9" spans="1:38" s="205" customFormat="1" ht="18" customHeight="1" x14ac:dyDescent="0.25">
      <c r="A9" s="203"/>
      <c r="B9" s="219" t="s">
        <v>132</v>
      </c>
      <c r="C9" s="167"/>
      <c r="D9" s="201" t="s">
        <v>295</v>
      </c>
      <c r="E9" s="201" t="s">
        <v>296</v>
      </c>
      <c r="F9" s="201" t="s">
        <v>297</v>
      </c>
      <c r="G9" s="201" t="s">
        <v>298</v>
      </c>
      <c r="H9" s="333" t="s">
        <v>560</v>
      </c>
      <c r="I9" s="333" t="s">
        <v>561</v>
      </c>
      <c r="J9" s="333" t="s">
        <v>557</v>
      </c>
      <c r="K9" s="333" t="s">
        <v>563</v>
      </c>
      <c r="L9" s="333" t="s">
        <v>586</v>
      </c>
      <c r="M9" s="333" t="s">
        <v>601</v>
      </c>
      <c r="N9" s="333" t="s">
        <v>763</v>
      </c>
      <c r="O9" s="333" t="s">
        <v>800</v>
      </c>
    </row>
    <row r="10" spans="1:38" s="103" customFormat="1" ht="9.9499999999999993" customHeight="1" x14ac:dyDescent="0.25">
      <c r="C10" s="129"/>
    </row>
    <row r="11" spans="1:38" ht="18" customHeight="1" x14ac:dyDescent="0.25">
      <c r="B11" s="121" t="s">
        <v>299</v>
      </c>
      <c r="C11" s="167"/>
      <c r="D11" s="123">
        <v>966.70999999999992</v>
      </c>
      <c r="E11" s="123">
        <v>1369.6010000000001</v>
      </c>
      <c r="F11" s="123">
        <v>2620.1950000000002</v>
      </c>
      <c r="G11" s="123">
        <v>2438.8760000000002</v>
      </c>
      <c r="H11" s="123">
        <v>2908.1379999999999</v>
      </c>
      <c r="I11" s="123">
        <v>3055.375</v>
      </c>
      <c r="J11" s="123">
        <v>3292.5200000000004</v>
      </c>
      <c r="K11" s="123">
        <v>2158.6799999999998</v>
      </c>
      <c r="L11" s="123">
        <v>2537.1820000000002</v>
      </c>
      <c r="M11" s="123">
        <v>2625.6179999999995</v>
      </c>
      <c r="N11" s="123">
        <v>3454.2450000000003</v>
      </c>
      <c r="O11" s="123">
        <v>4173.0919999999996</v>
      </c>
      <c r="P11" s="103"/>
      <c r="Q11" s="103"/>
      <c r="R11" s="103"/>
      <c r="S11" s="103"/>
      <c r="T11" s="103"/>
      <c r="U11" s="103"/>
      <c r="V11" s="103"/>
      <c r="W11" s="103"/>
      <c r="X11" s="103"/>
      <c r="Y11" s="103"/>
      <c r="Z11" s="103"/>
    </row>
    <row r="12" spans="1:38" ht="18" customHeight="1" x14ac:dyDescent="0.25">
      <c r="B12" s="183" t="s">
        <v>300</v>
      </c>
      <c r="C12" s="167"/>
      <c r="D12" s="131">
        <v>201.59899999999999</v>
      </c>
      <c r="E12" s="131">
        <v>294.68599999999998</v>
      </c>
      <c r="F12" s="131">
        <v>963.35699999999997</v>
      </c>
      <c r="G12" s="131">
        <v>1017.235</v>
      </c>
      <c r="H12" s="131">
        <v>1126.4849999999999</v>
      </c>
      <c r="I12" s="131">
        <v>1071.51</v>
      </c>
      <c r="J12" s="131">
        <v>1072.0630000000001</v>
      </c>
      <c r="K12" s="131">
        <v>904.43299999999999</v>
      </c>
      <c r="L12" s="131">
        <v>995.60900000000004</v>
      </c>
      <c r="M12" s="131">
        <v>979.41</v>
      </c>
      <c r="N12" s="131">
        <v>1644.125</v>
      </c>
      <c r="O12" s="131">
        <v>1773.3309999999999</v>
      </c>
      <c r="P12" s="103"/>
      <c r="Q12" s="103"/>
      <c r="R12" s="103"/>
      <c r="S12" s="103"/>
      <c r="T12" s="103"/>
      <c r="U12" s="103"/>
      <c r="V12" s="103"/>
      <c r="W12" s="103"/>
      <c r="X12" s="103"/>
      <c r="Y12" s="103"/>
      <c r="Z12" s="103"/>
    </row>
    <row r="13" spans="1:38" ht="18" customHeight="1" x14ac:dyDescent="0.25">
      <c r="B13" s="183" t="s">
        <v>302</v>
      </c>
      <c r="C13" s="167"/>
      <c r="D13" s="131">
        <v>247.465</v>
      </c>
      <c r="E13" s="131">
        <v>620.53099999999995</v>
      </c>
      <c r="F13" s="131">
        <v>627.87900000000002</v>
      </c>
      <c r="G13" s="131">
        <v>331.83800000000002</v>
      </c>
      <c r="H13" s="131">
        <v>554.97900000000004</v>
      </c>
      <c r="I13" s="131">
        <v>592.24400000000003</v>
      </c>
      <c r="J13" s="131">
        <v>651.31100000000004</v>
      </c>
      <c r="K13" s="131">
        <v>577.53</v>
      </c>
      <c r="L13" s="131">
        <v>748.93399999999997</v>
      </c>
      <c r="M13" s="131">
        <v>1006.915</v>
      </c>
      <c r="N13" s="131">
        <v>1110.845</v>
      </c>
      <c r="O13" s="131">
        <v>1225.479</v>
      </c>
      <c r="P13" s="103"/>
      <c r="Q13" s="103"/>
      <c r="R13" s="103"/>
      <c r="S13" s="103"/>
      <c r="T13" s="103"/>
      <c r="U13" s="103"/>
      <c r="V13" s="103"/>
      <c r="W13" s="103"/>
      <c r="X13" s="103"/>
      <c r="Y13" s="103"/>
      <c r="Z13" s="103"/>
    </row>
    <row r="14" spans="1:38" ht="18" customHeight="1" x14ac:dyDescent="0.25">
      <c r="B14" s="183" t="s">
        <v>303</v>
      </c>
      <c r="C14" s="167"/>
      <c r="D14" s="131">
        <v>375.44299999999998</v>
      </c>
      <c r="E14" s="131">
        <v>346.72500000000002</v>
      </c>
      <c r="F14" s="131">
        <v>579.14800000000002</v>
      </c>
      <c r="G14" s="131">
        <v>596.44299999999998</v>
      </c>
      <c r="H14" s="131">
        <v>636.96699999999998</v>
      </c>
      <c r="I14" s="131">
        <v>687.27700000000004</v>
      </c>
      <c r="J14" s="131">
        <v>760.82399999999996</v>
      </c>
      <c r="K14" s="131">
        <v>507.16500000000002</v>
      </c>
      <c r="L14" s="131">
        <v>666.77700000000004</v>
      </c>
      <c r="M14" s="131">
        <v>551.17200000000003</v>
      </c>
      <c r="N14" s="131">
        <v>663.61</v>
      </c>
      <c r="O14" s="131">
        <v>1010.1</v>
      </c>
      <c r="P14" s="103"/>
      <c r="Q14" s="103"/>
      <c r="R14" s="103"/>
      <c r="S14" s="103"/>
      <c r="T14" s="103"/>
      <c r="U14" s="103"/>
      <c r="V14" s="103"/>
      <c r="W14" s="103"/>
      <c r="X14" s="103"/>
      <c r="Y14" s="103"/>
      <c r="Z14" s="103"/>
    </row>
    <row r="15" spans="1:38" ht="18" customHeight="1" x14ac:dyDescent="0.25">
      <c r="B15" s="183" t="s">
        <v>304</v>
      </c>
      <c r="C15" s="167"/>
      <c r="D15" s="131">
        <v>115.033</v>
      </c>
      <c r="E15" s="131">
        <v>63.029000000000003</v>
      </c>
      <c r="F15" s="131">
        <v>109.68899999999999</v>
      </c>
      <c r="G15" s="131">
        <v>153.95599999999999</v>
      </c>
      <c r="H15" s="131">
        <v>215.03100000000001</v>
      </c>
      <c r="I15" s="131">
        <v>98.968000000000004</v>
      </c>
      <c r="J15" s="131">
        <v>86.152000000000001</v>
      </c>
      <c r="K15" s="131">
        <v>48.31</v>
      </c>
      <c r="L15" s="131">
        <v>12.996</v>
      </c>
      <c r="M15" s="131">
        <v>-60.442999999999998</v>
      </c>
      <c r="N15" s="131">
        <v>-61.213999999999999</v>
      </c>
      <c r="O15" s="131">
        <v>26.558</v>
      </c>
      <c r="P15" s="103"/>
      <c r="Q15" s="103"/>
      <c r="R15" s="103"/>
      <c r="S15" s="103"/>
      <c r="T15" s="103"/>
      <c r="U15" s="103"/>
      <c r="V15" s="103"/>
      <c r="W15" s="103"/>
      <c r="X15" s="103"/>
      <c r="Y15" s="103"/>
      <c r="Z15" s="103"/>
    </row>
    <row r="16" spans="1:38" ht="18" customHeight="1" x14ac:dyDescent="0.25">
      <c r="B16" s="183" t="s">
        <v>307</v>
      </c>
      <c r="C16" s="167"/>
      <c r="D16" s="131">
        <v>4.5060000000000002</v>
      </c>
      <c r="E16" s="131">
        <v>13.295</v>
      </c>
      <c r="F16" s="131">
        <v>51.406999999999996</v>
      </c>
      <c r="G16" s="131">
        <v>14.489000000000001</v>
      </c>
      <c r="H16" s="131">
        <v>7.5359999999999996</v>
      </c>
      <c r="I16" s="131">
        <v>84.504999999999995</v>
      </c>
      <c r="J16" s="131">
        <v>72.096999999999994</v>
      </c>
      <c r="K16" s="131">
        <v>57.225999999999999</v>
      </c>
      <c r="L16" s="131">
        <v>48.607999999999997</v>
      </c>
      <c r="M16" s="131">
        <v>24.045999999999999</v>
      </c>
      <c r="N16" s="131">
        <v>8.0619999999999994</v>
      </c>
      <c r="O16" s="131">
        <v>78.531000000000006</v>
      </c>
      <c r="P16" s="103"/>
      <c r="Q16" s="103"/>
      <c r="R16" s="103"/>
      <c r="S16" s="103"/>
      <c r="T16" s="103"/>
      <c r="U16" s="103"/>
      <c r="V16" s="103"/>
      <c r="W16" s="103"/>
      <c r="X16" s="103"/>
      <c r="Y16" s="103"/>
      <c r="Z16" s="103"/>
    </row>
    <row r="17" spans="2:26" ht="18" customHeight="1" x14ac:dyDescent="0.25">
      <c r="B17" s="183" t="s">
        <v>309</v>
      </c>
      <c r="C17" s="167"/>
      <c r="D17" s="131">
        <v>0</v>
      </c>
      <c r="E17" s="131">
        <v>0</v>
      </c>
      <c r="F17" s="131">
        <v>21</v>
      </c>
      <c r="G17" s="131">
        <v>0</v>
      </c>
      <c r="H17" s="131">
        <v>0</v>
      </c>
      <c r="I17" s="131">
        <v>0</v>
      </c>
      <c r="J17" s="131">
        <v>0</v>
      </c>
      <c r="K17" s="131">
        <v>0</v>
      </c>
      <c r="L17" s="131">
        <v>0</v>
      </c>
      <c r="M17" s="131">
        <v>0</v>
      </c>
      <c r="N17" s="131">
        <v>0</v>
      </c>
      <c r="O17" s="131">
        <v>0</v>
      </c>
      <c r="P17" s="103"/>
      <c r="Q17" s="103"/>
      <c r="R17" s="103"/>
      <c r="S17" s="103"/>
      <c r="T17" s="103"/>
      <c r="U17" s="103"/>
      <c r="V17" s="103"/>
      <c r="W17" s="103"/>
      <c r="X17" s="103"/>
      <c r="Y17" s="103"/>
      <c r="Z17" s="103"/>
    </row>
    <row r="18" spans="2:26" ht="18" customHeight="1" x14ac:dyDescent="0.25">
      <c r="B18" s="183" t="s">
        <v>311</v>
      </c>
      <c r="C18" s="167"/>
      <c r="D18" s="131">
        <v>22.664000000000001</v>
      </c>
      <c r="E18" s="131">
        <v>31.335000000000001</v>
      </c>
      <c r="F18" s="131">
        <v>267.71499999999997</v>
      </c>
      <c r="G18" s="131">
        <v>324.91500000000002</v>
      </c>
      <c r="H18" s="131">
        <v>367.14</v>
      </c>
      <c r="I18" s="131">
        <v>520.87099999999998</v>
      </c>
      <c r="J18" s="131">
        <v>650.07299999999998</v>
      </c>
      <c r="K18" s="131">
        <v>64.016000000000005</v>
      </c>
      <c r="L18" s="131">
        <v>64.257999999999996</v>
      </c>
      <c r="M18" s="131">
        <v>124.518</v>
      </c>
      <c r="N18" s="131">
        <v>88.816999999999993</v>
      </c>
      <c r="O18" s="131">
        <v>59.093000000000004</v>
      </c>
      <c r="P18" s="103"/>
      <c r="Q18" s="103"/>
      <c r="R18" s="103"/>
      <c r="S18" s="103"/>
      <c r="T18" s="103"/>
      <c r="U18" s="103"/>
      <c r="V18" s="103"/>
      <c r="W18" s="103"/>
      <c r="X18" s="103"/>
      <c r="Y18" s="103"/>
      <c r="Z18" s="103"/>
    </row>
    <row r="19" spans="2:26" ht="18" customHeight="1" x14ac:dyDescent="0.25">
      <c r="B19" s="121" t="s">
        <v>313</v>
      </c>
      <c r="C19" s="167"/>
      <c r="D19" s="123">
        <v>12806.153</v>
      </c>
      <c r="E19" s="123">
        <v>12449.791999999999</v>
      </c>
      <c r="F19" s="123">
        <v>13580.759</v>
      </c>
      <c r="G19" s="123">
        <v>13976.833999999999</v>
      </c>
      <c r="H19" s="123">
        <v>15814.535</v>
      </c>
      <c r="I19" s="123">
        <v>16563.395</v>
      </c>
      <c r="J19" s="123">
        <v>17555.990999999998</v>
      </c>
      <c r="K19" s="123">
        <v>17203.126</v>
      </c>
      <c r="L19" s="123">
        <v>18462.628999999997</v>
      </c>
      <c r="M19" s="123">
        <v>16025.374</v>
      </c>
      <c r="N19" s="123">
        <v>16777.573999999997</v>
      </c>
      <c r="O19" s="123">
        <v>17209.724999999999</v>
      </c>
      <c r="P19" s="103"/>
      <c r="Q19" s="103"/>
      <c r="R19" s="103"/>
      <c r="S19" s="103"/>
      <c r="T19" s="103"/>
      <c r="U19" s="103"/>
      <c r="V19" s="103"/>
      <c r="W19" s="103"/>
      <c r="X19" s="103"/>
      <c r="Y19" s="103"/>
      <c r="Z19" s="103"/>
    </row>
    <row r="20" spans="2:26" ht="18" customHeight="1" x14ac:dyDescent="0.25">
      <c r="B20" s="183" t="s">
        <v>303</v>
      </c>
      <c r="C20" s="167"/>
      <c r="D20" s="131">
        <v>0</v>
      </c>
      <c r="E20" s="131">
        <v>0</v>
      </c>
      <c r="F20" s="131">
        <v>0</v>
      </c>
      <c r="G20" s="131">
        <v>0</v>
      </c>
      <c r="H20" s="131">
        <v>0</v>
      </c>
      <c r="I20" s="131">
        <v>0</v>
      </c>
      <c r="J20" s="131">
        <v>0</v>
      </c>
      <c r="K20" s="131">
        <v>16.78</v>
      </c>
      <c r="L20" s="131">
        <v>38.356000000000002</v>
      </c>
      <c r="M20" s="131">
        <v>40.719000000000001</v>
      </c>
      <c r="N20" s="131">
        <v>33.082000000000001</v>
      </c>
      <c r="O20" s="131">
        <v>0</v>
      </c>
      <c r="P20" s="103"/>
      <c r="Q20" s="103"/>
      <c r="R20" s="103"/>
      <c r="S20" s="103"/>
      <c r="T20" s="103"/>
      <c r="U20" s="103"/>
      <c r="V20" s="103"/>
      <c r="W20" s="103"/>
      <c r="X20" s="103"/>
      <c r="Y20" s="103"/>
      <c r="Z20" s="103"/>
    </row>
    <row r="21" spans="2:26" ht="18" customHeight="1" x14ac:dyDescent="0.25">
      <c r="B21" s="183" t="s">
        <v>316</v>
      </c>
      <c r="C21" s="167"/>
      <c r="D21" s="131">
        <v>4.9000000000000002E-2</v>
      </c>
      <c r="E21" s="131">
        <v>5.1999999999999998E-2</v>
      </c>
      <c r="F21" s="131">
        <v>6.0999999999999999E-2</v>
      </c>
      <c r="G21" s="131">
        <v>6.6000000000000003E-2</v>
      </c>
      <c r="H21" s="131">
        <v>6.8000000000000005E-2</v>
      </c>
      <c r="I21" s="131">
        <v>146.994</v>
      </c>
      <c r="J21" s="131">
        <v>194.03399999999999</v>
      </c>
      <c r="K21" s="131">
        <v>225.33799999999999</v>
      </c>
      <c r="L21" s="131">
        <v>254.869</v>
      </c>
      <c r="M21" s="131">
        <v>226.369</v>
      </c>
      <c r="N21" s="131">
        <v>250.57</v>
      </c>
      <c r="O21" s="131">
        <v>268.40300000000002</v>
      </c>
      <c r="P21" s="103"/>
      <c r="Q21" s="103"/>
      <c r="R21" s="103"/>
      <c r="S21" s="103"/>
      <c r="T21" s="103"/>
      <c r="U21" s="103"/>
      <c r="V21" s="103"/>
      <c r="W21" s="103"/>
      <c r="X21" s="103"/>
      <c r="Y21" s="103"/>
      <c r="Z21" s="103"/>
    </row>
    <row r="22" spans="2:26" ht="18" customHeight="1" x14ac:dyDescent="0.25">
      <c r="B22" s="183" t="s">
        <v>318</v>
      </c>
      <c r="C22" s="167"/>
      <c r="D22" s="131">
        <v>1463.502</v>
      </c>
      <c r="E22" s="131">
        <v>1036.2570000000001</v>
      </c>
      <c r="F22" s="131">
        <v>990.15800000000002</v>
      </c>
      <c r="G22" s="131">
        <v>948.75900000000001</v>
      </c>
      <c r="H22" s="131">
        <v>2515.5219999999999</v>
      </c>
      <c r="I22" s="131">
        <v>2419.1999999999998</v>
      </c>
      <c r="J22" s="131">
        <v>2549.5700000000002</v>
      </c>
      <c r="K22" s="131">
        <v>1871.6959999999999</v>
      </c>
      <c r="L22" s="131">
        <v>2250.29</v>
      </c>
      <c r="M22" s="131">
        <v>1593.3589999999999</v>
      </c>
      <c r="N22" s="131">
        <v>1692.068</v>
      </c>
      <c r="O22" s="131">
        <v>1775.61</v>
      </c>
      <c r="P22" s="103"/>
      <c r="Q22" s="103"/>
      <c r="R22" s="103"/>
      <c r="S22" s="103"/>
      <c r="T22" s="103"/>
      <c r="U22" s="103"/>
      <c r="V22" s="103"/>
      <c r="W22" s="103"/>
      <c r="X22" s="103"/>
      <c r="Y22" s="103"/>
      <c r="Z22" s="103"/>
    </row>
    <row r="23" spans="2:26" ht="18" customHeight="1" x14ac:dyDescent="0.25">
      <c r="B23" s="183" t="s">
        <v>309</v>
      </c>
      <c r="C23" s="167"/>
      <c r="D23" s="131">
        <v>29.308</v>
      </c>
      <c r="E23" s="131">
        <v>32.665999999999997</v>
      </c>
      <c r="F23" s="131">
        <v>46.664000000000001</v>
      </c>
      <c r="G23" s="131">
        <v>0</v>
      </c>
      <c r="H23" s="131">
        <v>0</v>
      </c>
      <c r="I23" s="131">
        <v>0</v>
      </c>
      <c r="J23" s="131">
        <v>0</v>
      </c>
      <c r="K23" s="131">
        <v>0</v>
      </c>
      <c r="L23" s="131">
        <v>7.0000000000000001E-3</v>
      </c>
      <c r="M23" s="131">
        <v>0</v>
      </c>
      <c r="N23" s="131">
        <v>0</v>
      </c>
      <c r="O23" s="131">
        <v>0</v>
      </c>
      <c r="P23" s="103"/>
      <c r="Q23" s="103"/>
      <c r="R23" s="103"/>
      <c r="S23" s="103"/>
      <c r="T23" s="103"/>
      <c r="U23" s="103"/>
      <c r="V23" s="103"/>
      <c r="W23" s="103"/>
      <c r="X23" s="103"/>
      <c r="Y23" s="103"/>
      <c r="Z23" s="103"/>
    </row>
    <row r="24" spans="2:26" ht="18" customHeight="1" x14ac:dyDescent="0.25">
      <c r="B24" s="183" t="s">
        <v>320</v>
      </c>
      <c r="C24" s="167"/>
      <c r="D24" s="131">
        <v>0.51500000000000001</v>
      </c>
      <c r="E24" s="131">
        <v>0.54100000000000004</v>
      </c>
      <c r="F24" s="131">
        <v>0.55300000000000005</v>
      </c>
      <c r="G24" s="131">
        <v>0.505</v>
      </c>
      <c r="H24" s="131">
        <v>0.63800000000000001</v>
      </c>
      <c r="I24" s="131">
        <v>0.58399999999999996</v>
      </c>
      <c r="J24" s="131">
        <v>0.59499999999999997</v>
      </c>
      <c r="K24" s="131">
        <v>0.56699999999999995</v>
      </c>
      <c r="L24" s="131">
        <v>0.625</v>
      </c>
      <c r="M24" s="131">
        <v>0.54200000000000004</v>
      </c>
      <c r="N24" s="131">
        <v>0.57999999999999996</v>
      </c>
      <c r="O24" s="131">
        <v>24.963999999999999</v>
      </c>
      <c r="P24" s="103"/>
      <c r="Q24" s="103"/>
      <c r="R24" s="103"/>
      <c r="S24" s="103"/>
      <c r="T24" s="103"/>
      <c r="U24" s="103"/>
      <c r="V24" s="103"/>
      <c r="W24" s="103"/>
      <c r="X24" s="103"/>
      <c r="Y24" s="103"/>
      <c r="Z24" s="103"/>
    </row>
    <row r="25" spans="2:26" ht="18" customHeight="1" x14ac:dyDescent="0.25">
      <c r="B25" s="183" t="s">
        <v>322</v>
      </c>
      <c r="C25" s="167"/>
      <c r="D25" s="131">
        <v>11171.4</v>
      </c>
      <c r="E25" s="131">
        <v>11228.346</v>
      </c>
      <c r="F25" s="131">
        <v>12365.063</v>
      </c>
      <c r="G25" s="131">
        <v>12537.615</v>
      </c>
      <c r="H25" s="131">
        <v>12804.342000000001</v>
      </c>
      <c r="I25" s="131">
        <v>13480.254999999999</v>
      </c>
      <c r="J25" s="131">
        <v>14202.862999999999</v>
      </c>
      <c r="K25" s="131">
        <v>14436.012000000001</v>
      </c>
      <c r="L25" s="131">
        <v>15238.565000000001</v>
      </c>
      <c r="M25" s="131">
        <v>13566.022000000001</v>
      </c>
      <c r="N25" s="131">
        <v>14175.212</v>
      </c>
      <c r="O25" s="131">
        <v>14483.72</v>
      </c>
      <c r="P25" s="103"/>
      <c r="Q25" s="103"/>
      <c r="R25" s="103"/>
      <c r="S25" s="103"/>
      <c r="T25" s="103"/>
      <c r="U25" s="103"/>
      <c r="V25" s="103"/>
      <c r="W25" s="103"/>
      <c r="X25" s="103"/>
      <c r="Y25" s="103"/>
      <c r="Z25" s="103"/>
    </row>
    <row r="26" spans="2:26" ht="18" customHeight="1" x14ac:dyDescent="0.25">
      <c r="B26" s="183" t="s">
        <v>323</v>
      </c>
      <c r="C26" s="167"/>
      <c r="D26" s="131">
        <v>141.37899999999999</v>
      </c>
      <c r="E26" s="131">
        <v>151.93</v>
      </c>
      <c r="F26" s="131">
        <v>178.26</v>
      </c>
      <c r="G26" s="131">
        <v>193.74100000000001</v>
      </c>
      <c r="H26" s="131">
        <v>200.81800000000001</v>
      </c>
      <c r="I26" s="131">
        <v>215.149</v>
      </c>
      <c r="J26" s="131">
        <v>251.482</v>
      </c>
      <c r="K26" s="131">
        <v>259.822</v>
      </c>
      <c r="L26" s="131">
        <v>275.548</v>
      </c>
      <c r="M26" s="131">
        <v>247.60499999999999</v>
      </c>
      <c r="N26" s="131">
        <v>269.995</v>
      </c>
      <c r="O26" s="131">
        <v>304.62400000000002</v>
      </c>
      <c r="P26" s="103"/>
      <c r="Q26" s="103"/>
      <c r="R26" s="103"/>
      <c r="S26" s="103"/>
      <c r="T26" s="103"/>
      <c r="U26" s="103"/>
      <c r="V26" s="103"/>
      <c r="W26" s="103"/>
      <c r="X26" s="103"/>
      <c r="Y26" s="103"/>
      <c r="Z26" s="103"/>
    </row>
    <row r="27" spans="2:26" ht="18" customHeight="1" x14ac:dyDescent="0.25">
      <c r="B27" s="183" t="s">
        <v>340</v>
      </c>
      <c r="C27" s="167"/>
      <c r="D27" s="131">
        <v>0</v>
      </c>
      <c r="E27" s="131">
        <v>0</v>
      </c>
      <c r="F27" s="131">
        <v>0</v>
      </c>
      <c r="G27" s="131">
        <v>296.14800000000002</v>
      </c>
      <c r="H27" s="131">
        <v>293.14699999999999</v>
      </c>
      <c r="I27" s="131">
        <v>301.21300000000002</v>
      </c>
      <c r="J27" s="131">
        <v>357.447</v>
      </c>
      <c r="K27" s="131">
        <v>392.911</v>
      </c>
      <c r="L27" s="131">
        <v>404.36900000000003</v>
      </c>
      <c r="M27" s="131">
        <v>350.75799999999998</v>
      </c>
      <c r="N27" s="131">
        <v>356.06700000000001</v>
      </c>
      <c r="O27" s="131">
        <v>352.404</v>
      </c>
      <c r="P27" s="103"/>
      <c r="Q27" s="103"/>
      <c r="R27" s="103"/>
      <c r="S27" s="103"/>
      <c r="T27" s="103"/>
      <c r="U27" s="103"/>
      <c r="V27" s="103"/>
      <c r="W27" s="103"/>
      <c r="X27" s="103"/>
      <c r="Y27" s="103"/>
      <c r="Z27" s="103"/>
    </row>
    <row r="28" spans="2:26" ht="18" customHeight="1" x14ac:dyDescent="0.25">
      <c r="B28" s="121" t="s">
        <v>325</v>
      </c>
      <c r="C28" s="167"/>
      <c r="D28" s="123">
        <v>13772.862999999999</v>
      </c>
      <c r="E28" s="123">
        <v>13819.393</v>
      </c>
      <c r="F28" s="123">
        <v>16200.954</v>
      </c>
      <c r="G28" s="123">
        <v>16415.71</v>
      </c>
      <c r="H28" s="123">
        <v>18722.672999999999</v>
      </c>
      <c r="I28" s="123">
        <v>19618.77</v>
      </c>
      <c r="J28" s="123">
        <v>20848.510999999999</v>
      </c>
      <c r="K28" s="123">
        <v>19361.806</v>
      </c>
      <c r="L28" s="123">
        <v>20999.810999999998</v>
      </c>
      <c r="M28" s="123">
        <v>18650.991999999998</v>
      </c>
      <c r="N28" s="123">
        <v>20231.818999999996</v>
      </c>
      <c r="O28" s="123">
        <v>21382.816999999999</v>
      </c>
      <c r="P28" s="103"/>
      <c r="Q28" s="103"/>
      <c r="R28" s="103"/>
      <c r="S28" s="103"/>
      <c r="T28" s="103"/>
      <c r="U28" s="103"/>
      <c r="V28" s="103"/>
      <c r="W28" s="103"/>
      <c r="X28" s="103"/>
      <c r="Y28" s="103"/>
      <c r="Z28" s="103"/>
    </row>
    <row r="29" spans="2:26" s="103" customFormat="1" ht="18" customHeight="1" x14ac:dyDescent="0.25">
      <c r="C29" s="129"/>
    </row>
    <row r="30" spans="2:26" s="103" customFormat="1" ht="18" customHeight="1" x14ac:dyDescent="0.25">
      <c r="B30" s="218" t="s">
        <v>326</v>
      </c>
      <c r="C30" s="167"/>
      <c r="D30" s="202">
        <v>2016</v>
      </c>
      <c r="E30" s="202">
        <v>2017</v>
      </c>
      <c r="F30" s="202">
        <v>2018</v>
      </c>
      <c r="G30" s="202">
        <v>2019</v>
      </c>
      <c r="H30" s="202">
        <v>2020</v>
      </c>
      <c r="I30" s="202">
        <v>2020</v>
      </c>
      <c r="J30" s="202">
        <v>2020</v>
      </c>
      <c r="K30" s="202">
        <v>2020</v>
      </c>
      <c r="L30" s="202">
        <v>2021</v>
      </c>
      <c r="M30" s="202">
        <v>2021</v>
      </c>
      <c r="N30" s="202">
        <v>2021</v>
      </c>
      <c r="O30" s="202">
        <v>2021</v>
      </c>
    </row>
    <row r="31" spans="2:26" s="103" customFormat="1" ht="18" customHeight="1" x14ac:dyDescent="0.25">
      <c r="B31" s="219" t="s">
        <v>132</v>
      </c>
      <c r="C31" s="167"/>
      <c r="D31" s="201" t="s">
        <v>295</v>
      </c>
      <c r="E31" s="201" t="s">
        <v>296</v>
      </c>
      <c r="F31" s="201" t="s">
        <v>297</v>
      </c>
      <c r="G31" s="201" t="s">
        <v>298</v>
      </c>
      <c r="H31" s="201" t="s">
        <v>560</v>
      </c>
      <c r="I31" s="201" t="s">
        <v>561</v>
      </c>
      <c r="J31" s="201" t="s">
        <v>557</v>
      </c>
      <c r="K31" s="201" t="s">
        <v>563</v>
      </c>
      <c r="L31" s="201" t="s">
        <v>586</v>
      </c>
      <c r="M31" s="201" t="s">
        <v>601</v>
      </c>
      <c r="N31" s="201" t="s">
        <v>763</v>
      </c>
      <c r="O31" s="201" t="s">
        <v>800</v>
      </c>
    </row>
    <row r="32" spans="2:26" s="103" customFormat="1" ht="9.9499999999999993" customHeight="1" x14ac:dyDescent="0.25">
      <c r="C32" s="129"/>
    </row>
    <row r="33" spans="2:26" ht="18" customHeight="1" x14ac:dyDescent="0.25">
      <c r="B33" s="121" t="s">
        <v>327</v>
      </c>
      <c r="C33" s="167"/>
      <c r="D33" s="123">
        <v>10877.55</v>
      </c>
      <c r="E33" s="123">
        <v>9942.6039999999994</v>
      </c>
      <c r="F33" s="123">
        <v>10990.507999999998</v>
      </c>
      <c r="G33" s="123">
        <v>1185.9570000000001</v>
      </c>
      <c r="H33" s="123">
        <v>1638.1690000000003</v>
      </c>
      <c r="I33" s="123">
        <v>1835.6309999999994</v>
      </c>
      <c r="J33" s="123">
        <v>2013.018</v>
      </c>
      <c r="K33" s="123">
        <v>8385.9239999999991</v>
      </c>
      <c r="L33" s="123">
        <v>9174.9480000000021</v>
      </c>
      <c r="M33" s="123">
        <v>7529.4129999999996</v>
      </c>
      <c r="N33" s="123">
        <v>8089.5089999999991</v>
      </c>
      <c r="O33" s="123">
        <v>1365.2190000000003</v>
      </c>
      <c r="P33" s="103"/>
      <c r="Q33" s="103"/>
      <c r="R33" s="103"/>
      <c r="S33" s="103"/>
      <c r="T33" s="103"/>
      <c r="U33" s="103"/>
      <c r="V33" s="103"/>
      <c r="W33" s="103"/>
      <c r="X33" s="103"/>
      <c r="Y33" s="103"/>
      <c r="Z33" s="103"/>
    </row>
    <row r="34" spans="2:26" ht="18" customHeight="1" x14ac:dyDescent="0.25">
      <c r="B34" s="183" t="s">
        <v>328</v>
      </c>
      <c r="C34" s="167"/>
      <c r="D34" s="131">
        <v>278.90499999999997</v>
      </c>
      <c r="E34" s="131">
        <v>159.87200000000001</v>
      </c>
      <c r="F34" s="131">
        <v>368.94900000000001</v>
      </c>
      <c r="G34" s="131">
        <v>233.32300000000001</v>
      </c>
      <c r="H34" s="131">
        <v>294.59399999999999</v>
      </c>
      <c r="I34" s="131">
        <v>452.65899999999999</v>
      </c>
      <c r="J34" s="131">
        <v>419.41800000000001</v>
      </c>
      <c r="K34" s="131">
        <v>424.92899999999997</v>
      </c>
      <c r="L34" s="131">
        <v>563.822</v>
      </c>
      <c r="M34" s="131">
        <v>467.315</v>
      </c>
      <c r="N34" s="131">
        <v>521.36</v>
      </c>
      <c r="O34" s="131">
        <v>871.37900000000002</v>
      </c>
      <c r="P34" s="103"/>
      <c r="Q34" s="103"/>
      <c r="R34" s="103"/>
      <c r="S34" s="103"/>
      <c r="T34" s="103"/>
      <c r="U34" s="103"/>
      <c r="V34" s="103"/>
      <c r="W34" s="103"/>
      <c r="X34" s="103"/>
      <c r="Y34" s="103"/>
      <c r="Z34" s="103"/>
    </row>
    <row r="35" spans="2:26" ht="18" customHeight="1" x14ac:dyDescent="0.25">
      <c r="B35" s="183" t="s">
        <v>330</v>
      </c>
      <c r="C35" s="167"/>
      <c r="D35" s="131">
        <v>10437.790999999999</v>
      </c>
      <c r="E35" s="131">
        <v>9691.4500000000007</v>
      </c>
      <c r="F35" s="131">
        <v>10504.592000000001</v>
      </c>
      <c r="G35" s="131">
        <v>744.40800000000002</v>
      </c>
      <c r="H35" s="131">
        <v>1092.8910000000001</v>
      </c>
      <c r="I35" s="131">
        <v>1106.7149999999999</v>
      </c>
      <c r="J35" s="131">
        <v>1286.5889999999999</v>
      </c>
      <c r="K35" s="131">
        <v>7660.1279999999997</v>
      </c>
      <c r="L35" s="131">
        <v>8275.8580000000002</v>
      </c>
      <c r="M35" s="131">
        <v>6825.83</v>
      </c>
      <c r="N35" s="131">
        <v>7182.4160000000002</v>
      </c>
      <c r="O35" s="131">
        <v>86.765000000000001</v>
      </c>
    </row>
    <row r="36" spans="2:26" ht="18" customHeight="1" x14ac:dyDescent="0.25">
      <c r="B36" s="183" t="s">
        <v>309</v>
      </c>
      <c r="C36" s="167"/>
      <c r="D36" s="131">
        <v>29.042000000000002</v>
      </c>
      <c r="E36" s="131">
        <v>6.875</v>
      </c>
      <c r="F36" s="131">
        <v>0</v>
      </c>
      <c r="G36" s="131">
        <v>5.7679999999999998</v>
      </c>
      <c r="H36" s="131">
        <v>39.006</v>
      </c>
      <c r="I36" s="131">
        <v>58.578000000000003</v>
      </c>
      <c r="J36" s="131">
        <v>60.573999999999998</v>
      </c>
      <c r="K36" s="131">
        <v>53.838000000000001</v>
      </c>
      <c r="L36" s="131">
        <v>55.923999999999999</v>
      </c>
      <c r="M36" s="131">
        <v>47.003999999999998</v>
      </c>
      <c r="N36" s="131">
        <v>49.103000000000002</v>
      </c>
      <c r="O36" s="131">
        <v>0</v>
      </c>
    </row>
    <row r="37" spans="2:26" ht="18" customHeight="1" x14ac:dyDescent="0.25">
      <c r="B37" s="183" t="s">
        <v>332</v>
      </c>
      <c r="C37" s="167"/>
      <c r="D37" s="131">
        <v>22.05</v>
      </c>
      <c r="E37" s="131">
        <v>20.634</v>
      </c>
      <c r="F37" s="131">
        <v>28.317</v>
      </c>
      <c r="G37" s="131">
        <v>25.576000000000001</v>
      </c>
      <c r="H37" s="131">
        <v>21.390999999999998</v>
      </c>
      <c r="I37" s="131">
        <v>21.675999999999998</v>
      </c>
      <c r="J37" s="131">
        <v>28.466000000000001</v>
      </c>
      <c r="K37" s="131">
        <v>38.432000000000002</v>
      </c>
      <c r="L37" s="131">
        <v>29.488</v>
      </c>
      <c r="M37" s="131">
        <v>24.734999999999999</v>
      </c>
      <c r="N37" s="131">
        <v>43.4</v>
      </c>
      <c r="O37" s="131">
        <v>75.305999999999997</v>
      </c>
    </row>
    <row r="38" spans="2:26" ht="18" customHeight="1" x14ac:dyDescent="0.25">
      <c r="B38" s="183" t="s">
        <v>333</v>
      </c>
      <c r="C38" s="167"/>
      <c r="D38" s="131">
        <v>12.849</v>
      </c>
      <c r="E38" s="131">
        <v>13.067</v>
      </c>
      <c r="F38" s="131">
        <v>12.801</v>
      </c>
      <c r="G38" s="131">
        <v>16.433</v>
      </c>
      <c r="H38" s="131">
        <v>17.300999999999998</v>
      </c>
      <c r="I38" s="131">
        <v>15.792999999999999</v>
      </c>
      <c r="J38" s="131">
        <v>18.977</v>
      </c>
      <c r="K38" s="131">
        <v>25.65</v>
      </c>
      <c r="L38" s="131">
        <v>25.422000000000001</v>
      </c>
      <c r="M38" s="131">
        <v>8.968</v>
      </c>
      <c r="N38" s="131">
        <v>4.165</v>
      </c>
      <c r="O38" s="131">
        <v>8.3030000000000008</v>
      </c>
    </row>
    <row r="39" spans="2:26" ht="18" customHeight="1" x14ac:dyDescent="0.25">
      <c r="B39" s="183" t="s">
        <v>334</v>
      </c>
      <c r="C39" s="167"/>
      <c r="D39" s="131">
        <v>10.7</v>
      </c>
      <c r="E39" s="131">
        <v>0.27700000000000002</v>
      </c>
      <c r="F39" s="131">
        <v>18.942</v>
      </c>
      <c r="G39" s="131">
        <v>42.435000000000002</v>
      </c>
      <c r="H39" s="131">
        <v>40.073999999999998</v>
      </c>
      <c r="I39" s="131">
        <v>36.35</v>
      </c>
      <c r="J39" s="131">
        <v>35.223999999999997</v>
      </c>
      <c r="K39" s="131">
        <v>24.611000000000001</v>
      </c>
      <c r="L39" s="131">
        <v>32.832999999999998</v>
      </c>
      <c r="M39" s="131">
        <v>27.053999999999998</v>
      </c>
      <c r="N39" s="131">
        <v>20.491</v>
      </c>
      <c r="O39" s="131">
        <v>9.0920000000000005</v>
      </c>
    </row>
    <row r="40" spans="2:26" ht="18" customHeight="1" x14ac:dyDescent="0.25">
      <c r="B40" s="183" t="s">
        <v>336</v>
      </c>
      <c r="C40" s="167"/>
      <c r="D40" s="131">
        <v>17.303000000000001</v>
      </c>
      <c r="E40" s="131">
        <v>1.284</v>
      </c>
      <c r="F40" s="131">
        <v>11.695</v>
      </c>
      <c r="G40" s="131">
        <v>25.385999999999999</v>
      </c>
      <c r="H40" s="131">
        <v>11.849</v>
      </c>
      <c r="I40" s="131">
        <v>24.34</v>
      </c>
      <c r="J40" s="131">
        <v>33.951000000000001</v>
      </c>
      <c r="K40" s="131">
        <v>40.801000000000002</v>
      </c>
      <c r="L40" s="131">
        <v>64.947000000000003</v>
      </c>
      <c r="M40" s="131">
        <v>31.193999999999999</v>
      </c>
      <c r="N40" s="131">
        <v>166.55199999999999</v>
      </c>
      <c r="O40" s="131">
        <v>210.28800000000001</v>
      </c>
    </row>
    <row r="41" spans="2:26" ht="18" customHeight="1" x14ac:dyDescent="0.25">
      <c r="B41" s="183" t="s">
        <v>347</v>
      </c>
      <c r="C41" s="167"/>
      <c r="D41" s="131">
        <v>68.91</v>
      </c>
      <c r="E41" s="131">
        <v>49.145000000000003</v>
      </c>
      <c r="F41" s="131">
        <v>45.212000000000003</v>
      </c>
      <c r="G41" s="131">
        <v>35.554000000000002</v>
      </c>
      <c r="H41" s="131">
        <v>48.587000000000003</v>
      </c>
      <c r="I41" s="131">
        <v>45.01</v>
      </c>
      <c r="J41" s="131">
        <v>44.057000000000002</v>
      </c>
      <c r="K41" s="131">
        <v>44.121000000000002</v>
      </c>
      <c r="L41" s="131">
        <v>45.671999999999997</v>
      </c>
      <c r="M41" s="131">
        <v>28.681999999999999</v>
      </c>
      <c r="N41" s="131">
        <v>27.731999999999999</v>
      </c>
      <c r="O41" s="131">
        <v>27.242999999999999</v>
      </c>
    </row>
    <row r="42" spans="2:26" ht="18" customHeight="1" x14ac:dyDescent="0.25">
      <c r="B42" s="183" t="s">
        <v>340</v>
      </c>
      <c r="C42" s="167"/>
      <c r="D42" s="131">
        <v>0</v>
      </c>
      <c r="E42" s="131">
        <v>0</v>
      </c>
      <c r="F42" s="131">
        <v>0</v>
      </c>
      <c r="G42" s="131">
        <v>57.073999999999998</v>
      </c>
      <c r="H42" s="131">
        <v>72.475999999999999</v>
      </c>
      <c r="I42" s="131">
        <v>74.510000000000005</v>
      </c>
      <c r="J42" s="131">
        <v>85.762</v>
      </c>
      <c r="K42" s="131">
        <v>73.414000000000001</v>
      </c>
      <c r="L42" s="131">
        <v>80.981999999999999</v>
      </c>
      <c r="M42" s="131">
        <v>68.631</v>
      </c>
      <c r="N42" s="131">
        <v>74.290000000000006</v>
      </c>
      <c r="O42" s="131">
        <v>76.843000000000004</v>
      </c>
    </row>
    <row r="43" spans="2:26" ht="18" customHeight="1" x14ac:dyDescent="0.25">
      <c r="B43" s="121" t="s">
        <v>342</v>
      </c>
      <c r="C43" s="167"/>
      <c r="D43" s="123">
        <v>6326.1740000000009</v>
      </c>
      <c r="E43" s="123">
        <v>6830.4129999999996</v>
      </c>
      <c r="F43" s="123">
        <v>8341.9459999999999</v>
      </c>
      <c r="G43" s="123">
        <v>18613.817999999999</v>
      </c>
      <c r="H43" s="123">
        <v>24211.455999999995</v>
      </c>
      <c r="I43" s="123">
        <v>25197.884000000002</v>
      </c>
      <c r="J43" s="123">
        <v>26383.856999999996</v>
      </c>
      <c r="K43" s="123">
        <v>17234.966</v>
      </c>
      <c r="L43" s="123">
        <v>19145.647000000001</v>
      </c>
      <c r="M43" s="123">
        <v>16711.577999999998</v>
      </c>
      <c r="N43" s="123">
        <v>18209.280999999999</v>
      </c>
      <c r="O43" s="123">
        <v>26364.608000000004</v>
      </c>
    </row>
    <row r="44" spans="2:26" ht="18" customHeight="1" x14ac:dyDescent="0.25">
      <c r="B44" s="183" t="s">
        <v>330</v>
      </c>
      <c r="C44" s="167"/>
      <c r="D44" s="131">
        <v>0</v>
      </c>
      <c r="E44" s="131">
        <v>0</v>
      </c>
      <c r="F44" s="131">
        <v>0</v>
      </c>
      <c r="G44" s="131">
        <v>9237.3179999999993</v>
      </c>
      <c r="H44" s="131">
        <v>11810.32</v>
      </c>
      <c r="I44" s="131">
        <v>12074.612999999999</v>
      </c>
      <c r="J44" s="131">
        <v>12395.144</v>
      </c>
      <c r="K44" s="131">
        <v>4399.1099999999997</v>
      </c>
      <c r="L44" s="131">
        <v>4871.6570000000002</v>
      </c>
      <c r="M44" s="131">
        <v>4218.3609999999999</v>
      </c>
      <c r="N44" s="131">
        <v>4572.424</v>
      </c>
      <c r="O44" s="131">
        <v>12224.77</v>
      </c>
    </row>
    <row r="45" spans="2:26" ht="18" customHeight="1" x14ac:dyDescent="0.25">
      <c r="B45" s="183" t="s">
        <v>309</v>
      </c>
      <c r="C45" s="167"/>
      <c r="D45" s="131">
        <v>0</v>
      </c>
      <c r="E45" s="131">
        <v>0</v>
      </c>
      <c r="F45" s="131">
        <v>0</v>
      </c>
      <c r="G45" s="131">
        <v>20.939</v>
      </c>
      <c r="H45" s="131">
        <v>129.21</v>
      </c>
      <c r="I45" s="131">
        <v>137.405</v>
      </c>
      <c r="J45" s="131">
        <v>127.613</v>
      </c>
      <c r="K45" s="131">
        <v>101.937</v>
      </c>
      <c r="L45" s="131">
        <v>70.915000000000006</v>
      </c>
      <c r="M45" s="131">
        <v>55.607999999999997</v>
      </c>
      <c r="N45" s="131">
        <v>50.655000000000001</v>
      </c>
      <c r="O45" s="131">
        <v>0</v>
      </c>
    </row>
    <row r="46" spans="2:26" ht="18" customHeight="1" x14ac:dyDescent="0.25">
      <c r="B46" s="183" t="s">
        <v>343</v>
      </c>
      <c r="C46" s="167"/>
      <c r="D46" s="131">
        <v>4698.8810000000003</v>
      </c>
      <c r="E46" s="131">
        <v>5065.9709999999995</v>
      </c>
      <c r="F46" s="131">
        <v>6147.768</v>
      </c>
      <c r="G46" s="131">
        <v>6714.2359999999999</v>
      </c>
      <c r="H46" s="131">
        <v>8814.1769999999997</v>
      </c>
      <c r="I46" s="131">
        <v>9337.8089999999993</v>
      </c>
      <c r="J46" s="131">
        <v>9940.92</v>
      </c>
      <c r="K46" s="131">
        <v>9140.0640000000003</v>
      </c>
      <c r="L46" s="131">
        <v>10202.177</v>
      </c>
      <c r="M46" s="131">
        <v>8943.8469999999998</v>
      </c>
      <c r="N46" s="131">
        <v>9776.4230000000007</v>
      </c>
      <c r="O46" s="131">
        <v>10134.287</v>
      </c>
    </row>
    <row r="47" spans="2:26" ht="18" customHeight="1" x14ac:dyDescent="0.25">
      <c r="B47" s="183" t="s">
        <v>344</v>
      </c>
      <c r="C47" s="167"/>
      <c r="D47" s="131">
        <v>1620.519</v>
      </c>
      <c r="E47" s="131">
        <v>1756.6</v>
      </c>
      <c r="F47" s="131">
        <v>2183.83</v>
      </c>
      <c r="G47" s="131">
        <v>2395.8870000000002</v>
      </c>
      <c r="H47" s="131">
        <v>3148.5459999999998</v>
      </c>
      <c r="I47" s="131">
        <v>3339.0250000000001</v>
      </c>
      <c r="J47" s="131">
        <v>3558.288</v>
      </c>
      <c r="K47" s="131">
        <v>3222.4929999999999</v>
      </c>
      <c r="L47" s="131">
        <v>3600.2759999999998</v>
      </c>
      <c r="M47" s="131">
        <v>3159.0909999999999</v>
      </c>
      <c r="N47" s="131">
        <v>3456.2649999999999</v>
      </c>
      <c r="O47" s="131">
        <v>3646.538</v>
      </c>
    </row>
    <row r="48" spans="2:26" ht="18" customHeight="1" x14ac:dyDescent="0.25">
      <c r="B48" s="183" t="s">
        <v>336</v>
      </c>
      <c r="C48" s="167"/>
      <c r="D48" s="131">
        <v>0</v>
      </c>
      <c r="E48" s="131">
        <v>0</v>
      </c>
      <c r="F48" s="131">
        <v>2.09</v>
      </c>
      <c r="G48" s="131">
        <v>0.73899999999999999</v>
      </c>
      <c r="H48" s="131">
        <v>0.76800000000000002</v>
      </c>
      <c r="I48" s="131">
        <v>0.82199999999999995</v>
      </c>
      <c r="J48" s="131">
        <v>0.88400000000000001</v>
      </c>
      <c r="K48" s="131">
        <v>3.577</v>
      </c>
      <c r="L48" s="131">
        <v>3.82</v>
      </c>
      <c r="M48" s="131">
        <v>3.4430000000000001</v>
      </c>
      <c r="N48" s="131">
        <v>3.6259999999999999</v>
      </c>
      <c r="O48" s="131">
        <v>3.7410000000000001</v>
      </c>
    </row>
    <row r="49" spans="2:15" ht="18" customHeight="1" x14ac:dyDescent="0.25">
      <c r="B49" s="183" t="s">
        <v>347</v>
      </c>
      <c r="C49" s="167"/>
      <c r="D49" s="131">
        <v>6.774</v>
      </c>
      <c r="E49" s="131">
        <v>7.8419999999999996</v>
      </c>
      <c r="F49" s="131">
        <v>8.2579999999999991</v>
      </c>
      <c r="G49" s="131">
        <v>11.407999999999999</v>
      </c>
      <c r="H49" s="131">
        <v>12.583</v>
      </c>
      <c r="I49" s="131">
        <v>14.257999999999999</v>
      </c>
      <c r="J49" s="131">
        <v>16.175000000000001</v>
      </c>
      <c r="K49" s="131">
        <v>17.242999999999999</v>
      </c>
      <c r="L49" s="131">
        <v>19.395</v>
      </c>
      <c r="M49" s="131">
        <v>18.367000000000001</v>
      </c>
      <c r="N49" s="131">
        <v>20.28</v>
      </c>
      <c r="O49" s="131">
        <v>21.969000000000001</v>
      </c>
    </row>
    <row r="50" spans="2:15" ht="18" customHeight="1" x14ac:dyDescent="0.25">
      <c r="B50" s="183" t="s">
        <v>340</v>
      </c>
      <c r="C50" s="167"/>
      <c r="D50" s="131">
        <v>0</v>
      </c>
      <c r="E50" s="131">
        <v>0</v>
      </c>
      <c r="F50" s="131">
        <v>0</v>
      </c>
      <c r="G50" s="131">
        <v>233.291</v>
      </c>
      <c r="H50" s="131">
        <v>295.85199999999998</v>
      </c>
      <c r="I50" s="131">
        <v>293.952</v>
      </c>
      <c r="J50" s="131">
        <v>344.83300000000003</v>
      </c>
      <c r="K50" s="131">
        <v>350.54199999999997</v>
      </c>
      <c r="L50" s="131">
        <v>377.40699999999998</v>
      </c>
      <c r="M50" s="131">
        <v>312.86099999999999</v>
      </c>
      <c r="N50" s="131">
        <v>329.608</v>
      </c>
      <c r="O50" s="131">
        <v>333.303</v>
      </c>
    </row>
    <row r="51" spans="2:15" ht="18" customHeight="1" x14ac:dyDescent="0.25">
      <c r="B51" s="121" t="s">
        <v>348</v>
      </c>
      <c r="C51" s="167"/>
      <c r="D51" s="123">
        <v>-3430.8609999999999</v>
      </c>
      <c r="E51" s="123">
        <v>-2953.6239999999998</v>
      </c>
      <c r="F51" s="123">
        <v>-3131.5</v>
      </c>
      <c r="G51" s="123">
        <v>-3384.0650000000001</v>
      </c>
      <c r="H51" s="123">
        <v>-7126.9519999999993</v>
      </c>
      <c r="I51" s="123">
        <v>-7414.7449999999999</v>
      </c>
      <c r="J51" s="123">
        <v>-7548.3639999999996</v>
      </c>
      <c r="K51" s="123">
        <v>-6259.0839999999998</v>
      </c>
      <c r="L51" s="123">
        <v>-7320.7839999999997</v>
      </c>
      <c r="M51" s="123">
        <v>-5589.9989999999998</v>
      </c>
      <c r="N51" s="123">
        <v>-6066.9709999999995</v>
      </c>
      <c r="O51" s="123">
        <v>-6347.01</v>
      </c>
    </row>
    <row r="52" spans="2:15" ht="18" customHeight="1" x14ac:dyDescent="0.25">
      <c r="B52" s="183" t="s">
        <v>349</v>
      </c>
      <c r="C52" s="167"/>
      <c r="D52" s="131">
        <v>976.01400000000001</v>
      </c>
      <c r="E52" s="131">
        <v>976.01400000000001</v>
      </c>
      <c r="F52" s="131">
        <v>976.01400000000001</v>
      </c>
      <c r="G52" s="131">
        <v>976.01400000000001</v>
      </c>
      <c r="H52" s="131">
        <v>976.01400000000001</v>
      </c>
      <c r="I52" s="131">
        <v>976.01400000000001</v>
      </c>
      <c r="J52" s="131">
        <v>976.01400000000001</v>
      </c>
      <c r="K52" s="131">
        <v>976.01400000000001</v>
      </c>
      <c r="L52" s="131">
        <v>976.01400000000001</v>
      </c>
      <c r="M52" s="131">
        <v>976.01400000000001</v>
      </c>
      <c r="N52" s="131">
        <v>976.01400000000001</v>
      </c>
      <c r="O52" s="131">
        <v>976.01400000000001</v>
      </c>
    </row>
    <row r="53" spans="2:15" ht="18" customHeight="1" x14ac:dyDescent="0.25">
      <c r="B53" s="183" t="s">
        <v>352</v>
      </c>
      <c r="C53" s="167"/>
      <c r="D53" s="131">
        <v>-2376.0920000000001</v>
      </c>
      <c r="E53" s="131">
        <v>-2052.0120000000002</v>
      </c>
      <c r="F53" s="131">
        <v>-2295.232</v>
      </c>
      <c r="G53" s="131">
        <v>-2077.384</v>
      </c>
      <c r="H53" s="131">
        <v>-4118.4579999999996</v>
      </c>
      <c r="I53" s="131">
        <v>-4363.3</v>
      </c>
      <c r="J53" s="131">
        <v>-4569.3090000000002</v>
      </c>
      <c r="K53" s="131">
        <v>-3540.3890000000001</v>
      </c>
      <c r="L53" s="131">
        <v>-4189.5829999999996</v>
      </c>
      <c r="M53" s="131">
        <v>-3108.4580000000001</v>
      </c>
      <c r="N53" s="131">
        <v>-3537.7660000000001</v>
      </c>
      <c r="O53" s="131">
        <v>-3397.0630000000001</v>
      </c>
    </row>
    <row r="54" spans="2:15" ht="18" customHeight="1" x14ac:dyDescent="0.25">
      <c r="B54" s="183" t="s">
        <v>354</v>
      </c>
      <c r="C54" s="167"/>
      <c r="D54" s="131">
        <v>-2030.7829999999999</v>
      </c>
      <c r="E54" s="131">
        <v>-1877.626</v>
      </c>
      <c r="F54" s="131">
        <v>-1812.2819999999999</v>
      </c>
      <c r="G54" s="131">
        <v>-2282.6950000000002</v>
      </c>
      <c r="H54" s="131">
        <v>-3984.5079999999998</v>
      </c>
      <c r="I54" s="131">
        <v>-4027.4589999999998</v>
      </c>
      <c r="J54" s="131">
        <v>-3955.069</v>
      </c>
      <c r="K54" s="131">
        <v>-3694.7089999999998</v>
      </c>
      <c r="L54" s="131">
        <v>-4107.2150000000001</v>
      </c>
      <c r="M54" s="131">
        <v>-3457.5549999999998</v>
      </c>
      <c r="N54" s="131">
        <v>-3505.2190000000001</v>
      </c>
      <c r="O54" s="131">
        <v>-3925.9609999999998</v>
      </c>
    </row>
    <row r="55" spans="2:15" ht="18" customHeight="1" x14ac:dyDescent="0.25">
      <c r="B55" s="126" t="s">
        <v>355</v>
      </c>
      <c r="C55" s="214"/>
      <c r="D55" s="128">
        <v>-3430.8609999999999</v>
      </c>
      <c r="E55" s="128">
        <v>-2953.6239999999998</v>
      </c>
      <c r="F55" s="128">
        <v>-3131.5</v>
      </c>
      <c r="G55" s="128">
        <v>-3384.0650000000001</v>
      </c>
      <c r="H55" s="128">
        <v>-7126.9520000000002</v>
      </c>
      <c r="I55" s="128">
        <v>-7414.7449999999999</v>
      </c>
      <c r="J55" s="128">
        <v>-7548.3639999999996</v>
      </c>
      <c r="K55" s="128">
        <v>-6259.0839999999998</v>
      </c>
      <c r="L55" s="128">
        <v>-7320.7839999999997</v>
      </c>
      <c r="M55" s="128">
        <v>-5589.9989999999998</v>
      </c>
      <c r="N55" s="128">
        <v>-6066.9709999999995</v>
      </c>
      <c r="O55" s="128">
        <v>-6347.01</v>
      </c>
    </row>
    <row r="56" spans="2:15" ht="18" customHeight="1" x14ac:dyDescent="0.25">
      <c r="B56" s="183" t="s">
        <v>356</v>
      </c>
      <c r="C56" s="167"/>
      <c r="D56" s="131">
        <v>0</v>
      </c>
      <c r="E56" s="131">
        <v>0</v>
      </c>
      <c r="F56" s="131">
        <v>0</v>
      </c>
      <c r="G56" s="131">
        <v>0</v>
      </c>
      <c r="H56" s="131">
        <v>0</v>
      </c>
      <c r="I56" s="131">
        <v>0</v>
      </c>
      <c r="J56" s="131">
        <v>0</v>
      </c>
      <c r="K56" s="131">
        <v>0</v>
      </c>
      <c r="L56" s="131">
        <v>0</v>
      </c>
      <c r="M56" s="131">
        <v>0</v>
      </c>
      <c r="N56" s="131">
        <v>0</v>
      </c>
      <c r="O56" s="131">
        <v>0</v>
      </c>
    </row>
    <row r="57" spans="2:15" ht="18" customHeight="1" x14ac:dyDescent="0.25">
      <c r="B57" s="121" t="s">
        <v>357</v>
      </c>
      <c r="C57" s="167"/>
      <c r="D57" s="123">
        <v>13772.863000000001</v>
      </c>
      <c r="E57" s="123">
        <v>13819.393</v>
      </c>
      <c r="F57" s="123">
        <v>16200.953999999998</v>
      </c>
      <c r="G57" s="123">
        <v>16415.71</v>
      </c>
      <c r="H57" s="123">
        <v>18722.672999999995</v>
      </c>
      <c r="I57" s="123">
        <v>19618.77</v>
      </c>
      <c r="J57" s="123">
        <v>20848.510999999999</v>
      </c>
      <c r="K57" s="123">
        <v>19361.806</v>
      </c>
      <c r="L57" s="123">
        <v>20999.811000000002</v>
      </c>
      <c r="M57" s="123">
        <v>18650.991999999998</v>
      </c>
      <c r="N57" s="123">
        <v>20231.818999999996</v>
      </c>
      <c r="O57" s="123">
        <v>21382.817000000003</v>
      </c>
    </row>
  </sheetData>
  <hyperlinks>
    <hyperlink ref="D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O58"/>
  <sheetViews>
    <sheetView showGridLines="0" topLeftCell="A31" zoomScale="80" zoomScaleNormal="80" workbookViewId="0">
      <selection activeCell="AG55" sqref="AG55"/>
    </sheetView>
  </sheetViews>
  <sheetFormatPr defaultRowHeight="18" customHeight="1" outlineLevelCol="1" x14ac:dyDescent="0.25"/>
  <cols>
    <col min="1" max="1" width="7" style="205" customWidth="1"/>
    <col min="2" max="2" width="60.42578125" style="205" customWidth="1"/>
    <col min="3" max="3" width="10.28515625" style="205" hidden="1" customWidth="1" outlineLevel="1"/>
    <col min="4" max="4" width="9.7109375" style="205" hidden="1" customWidth="1" outlineLevel="1"/>
    <col min="5" max="8" width="10.28515625" style="205" hidden="1" customWidth="1" outlineLevel="1"/>
    <col min="9" max="10" width="9.7109375" style="205" hidden="1" customWidth="1" outlineLevel="1"/>
    <col min="11" max="11" width="9.7109375" style="205" customWidth="1" collapsed="1"/>
    <col min="12" max="13" width="9.140625" style="166" customWidth="1"/>
    <col min="14" max="26" width="9.140625" style="205" customWidth="1"/>
    <col min="27" max="27" width="1.42578125" style="205" customWidth="1"/>
    <col min="28" max="28" width="9.42578125" style="205" bestFit="1" customWidth="1"/>
    <col min="29" max="29" width="9.42578125" style="205" customWidth="1"/>
    <col min="30" max="16384" width="9.140625" style="205"/>
  </cols>
  <sheetData>
    <row r="1" spans="2:41" s="99" customFormat="1" ht="12.75" customHeight="1" x14ac:dyDescent="0.25">
      <c r="AK1" s="104"/>
      <c r="AO1" s="168"/>
    </row>
    <row r="2" spans="2:41" s="99" customFormat="1" ht="12.75" customHeight="1" x14ac:dyDescent="0.25">
      <c r="AK2" s="104"/>
      <c r="AO2" s="168"/>
    </row>
    <row r="3" spans="2:41" s="166" customFormat="1" ht="26.25" customHeight="1" x14ac:dyDescent="0.25">
      <c r="L3" s="100" t="s">
        <v>406</v>
      </c>
    </row>
    <row r="4" spans="2:41" s="47" customFormat="1" ht="15" x14ac:dyDescent="0.25">
      <c r="L4" s="414" t="s">
        <v>543</v>
      </c>
      <c r="M4" s="416"/>
    </row>
    <row r="5" spans="2:41" s="166" customFormat="1" ht="18" customHeight="1" x14ac:dyDescent="0.25"/>
    <row r="6" spans="2:41" s="166" customFormat="1" ht="18" customHeight="1" x14ac:dyDescent="0.25">
      <c r="B6" s="49" t="s">
        <v>360</v>
      </c>
      <c r="C6" s="90" t="s">
        <v>204</v>
      </c>
      <c r="D6" s="90" t="s">
        <v>205</v>
      </c>
      <c r="E6" s="90" t="s">
        <v>206</v>
      </c>
      <c r="F6" s="90" t="s">
        <v>207</v>
      </c>
      <c r="G6" s="90" t="s">
        <v>74</v>
      </c>
      <c r="H6" s="90" t="s">
        <v>75</v>
      </c>
      <c r="I6" s="90" t="s">
        <v>76</v>
      </c>
      <c r="J6" s="90" t="s">
        <v>208</v>
      </c>
      <c r="K6" s="90" t="s">
        <v>209</v>
      </c>
      <c r="L6" s="90" t="s">
        <v>210</v>
      </c>
      <c r="M6" s="90" t="s">
        <v>211</v>
      </c>
      <c r="N6" s="90" t="s">
        <v>212</v>
      </c>
      <c r="O6" s="90" t="s">
        <v>213</v>
      </c>
      <c r="P6" s="90" t="s">
        <v>214</v>
      </c>
      <c r="Q6" s="90" t="s">
        <v>215</v>
      </c>
      <c r="R6" s="90" t="s">
        <v>216</v>
      </c>
      <c r="S6" s="90" t="s">
        <v>217</v>
      </c>
      <c r="T6" s="453" t="s">
        <v>450</v>
      </c>
      <c r="U6" s="470" t="s">
        <v>451</v>
      </c>
      <c r="V6" s="476" t="s">
        <v>452</v>
      </c>
      <c r="W6" s="478" t="s">
        <v>570</v>
      </c>
      <c r="X6" s="491" t="s">
        <v>571</v>
      </c>
      <c r="Y6" s="492" t="s">
        <v>572</v>
      </c>
      <c r="Z6" s="532" t="s">
        <v>573</v>
      </c>
      <c r="AB6" s="90">
        <v>2016</v>
      </c>
      <c r="AC6" s="90">
        <v>2017</v>
      </c>
      <c r="AD6" s="90">
        <v>2018</v>
      </c>
      <c r="AE6" s="90">
        <v>2019</v>
      </c>
      <c r="AF6" s="476">
        <v>2020</v>
      </c>
      <c r="AG6" s="532">
        <v>2021</v>
      </c>
    </row>
    <row r="7" spans="2:41" ht="9.9499999999999993" customHeight="1" x14ac:dyDescent="0.25"/>
    <row r="8" spans="2:41" s="166" customFormat="1" ht="27.75" customHeight="1" x14ac:dyDescent="0.25">
      <c r="B8" s="241" t="s">
        <v>361</v>
      </c>
      <c r="C8" s="430">
        <v>-72.972999999999999</v>
      </c>
      <c r="D8" s="430">
        <v>-724.44</v>
      </c>
      <c r="E8" s="430">
        <v>-359.66300000000001</v>
      </c>
      <c r="F8" s="430">
        <v>-470.38200000000001</v>
      </c>
      <c r="G8" s="430">
        <v>623.03499999999997</v>
      </c>
      <c r="H8" s="430">
        <v>318.42500000000001</v>
      </c>
      <c r="I8" s="430">
        <v>-120.569</v>
      </c>
      <c r="J8" s="430">
        <v>-367.75</v>
      </c>
      <c r="K8" s="430">
        <v>479.07799999999997</v>
      </c>
      <c r="L8" s="430">
        <v>-439.52699999999999</v>
      </c>
      <c r="M8" s="430">
        <v>373.69200000000001</v>
      </c>
      <c r="N8" s="430">
        <v>-250.74299999999999</v>
      </c>
      <c r="O8" s="430">
        <v>-90.79</v>
      </c>
      <c r="P8" s="430">
        <v>-145.29</v>
      </c>
      <c r="Q8" s="430">
        <v>-375.423</v>
      </c>
      <c r="R8" s="430">
        <v>51.625999999999998</v>
      </c>
      <c r="S8" s="430">
        <v>-2411.6979999999999</v>
      </c>
      <c r="T8" s="430">
        <v>119.25</v>
      </c>
      <c r="U8" s="430">
        <v>-20.457999999999998</v>
      </c>
      <c r="V8" s="430">
        <v>486.09500000000003</v>
      </c>
      <c r="W8" s="430">
        <v>-565.84500000000003</v>
      </c>
      <c r="X8" s="430">
        <v>923.12699999999995</v>
      </c>
      <c r="Y8" s="430">
        <v>-6.4429999999999996</v>
      </c>
      <c r="Z8" s="430">
        <v>-573.74199999999996</v>
      </c>
      <c r="AA8" s="246"/>
      <c r="AB8" s="430">
        <v>-1627.4580000000001</v>
      </c>
      <c r="AC8" s="430">
        <v>453.14100000000008</v>
      </c>
      <c r="AD8" s="430">
        <v>162.5</v>
      </c>
      <c r="AE8" s="430">
        <v>-559.87699999999995</v>
      </c>
      <c r="AF8" s="430">
        <v>-1826.8109999999999</v>
      </c>
      <c r="AG8" s="430">
        <v>-222.90300000000002</v>
      </c>
    </row>
    <row r="9" spans="2:41" s="221" customFormat="1" ht="18" customHeight="1" x14ac:dyDescent="0.25">
      <c r="B9" s="241" t="s">
        <v>362</v>
      </c>
      <c r="C9" s="430">
        <v>0.24099999999999999</v>
      </c>
      <c r="D9" s="430">
        <v>59.466000000000001</v>
      </c>
      <c r="E9" s="430">
        <v>122.51300000000001</v>
      </c>
      <c r="F9" s="430">
        <v>149.471</v>
      </c>
      <c r="G9" s="430">
        <v>161.786</v>
      </c>
      <c r="H9" s="430">
        <v>192.518</v>
      </c>
      <c r="I9" s="430">
        <v>162.42500000000001</v>
      </c>
      <c r="J9" s="430">
        <v>225.304</v>
      </c>
      <c r="K9" s="430">
        <v>176.958</v>
      </c>
      <c r="L9" s="430">
        <v>206.09399999999999</v>
      </c>
      <c r="M9" s="430">
        <v>218.976</v>
      </c>
      <c r="N9" s="430">
        <v>208.553</v>
      </c>
      <c r="O9" s="430">
        <v>227.08</v>
      </c>
      <c r="P9" s="430">
        <v>239.69300000000001</v>
      </c>
      <c r="Q9" s="430">
        <v>238.959</v>
      </c>
      <c r="R9" s="430">
        <v>247.184</v>
      </c>
      <c r="S9" s="430">
        <v>263.31099999999998</v>
      </c>
      <c r="T9" s="430">
        <v>279.875</v>
      </c>
      <c r="U9" s="430">
        <v>290.07400000000001</v>
      </c>
      <c r="V9" s="430">
        <v>281.17899999999997</v>
      </c>
      <c r="W9" s="430">
        <v>189.065</v>
      </c>
      <c r="X9" s="430">
        <v>210.66</v>
      </c>
      <c r="Y9" s="430">
        <v>185.91900000000001</v>
      </c>
      <c r="Z9" s="430">
        <v>211.21700000000001</v>
      </c>
      <c r="AA9" s="246"/>
      <c r="AB9" s="430">
        <v>331.69100000000003</v>
      </c>
      <c r="AC9" s="430">
        <v>742.03300000000002</v>
      </c>
      <c r="AD9" s="430">
        <v>810.58100000000002</v>
      </c>
      <c r="AE9" s="430">
        <v>952.91599999999994</v>
      </c>
      <c r="AF9" s="430">
        <v>1114.4389999999999</v>
      </c>
      <c r="AG9" s="430">
        <v>796.86099999999999</v>
      </c>
    </row>
    <row r="10" spans="2:41" ht="18" customHeight="1" x14ac:dyDescent="0.25">
      <c r="B10" s="241" t="s">
        <v>263</v>
      </c>
      <c r="C10" s="430">
        <v>0</v>
      </c>
      <c r="D10" s="430">
        <v>0</v>
      </c>
      <c r="E10" s="430">
        <v>0</v>
      </c>
      <c r="F10" s="430">
        <v>0</v>
      </c>
      <c r="G10" s="430">
        <v>0</v>
      </c>
      <c r="H10" s="430">
        <v>0</v>
      </c>
      <c r="I10" s="430">
        <v>0</v>
      </c>
      <c r="J10" s="430">
        <v>0</v>
      </c>
      <c r="K10" s="430">
        <v>0</v>
      </c>
      <c r="L10" s="430">
        <v>0</v>
      </c>
      <c r="M10" s="430">
        <v>0</v>
      </c>
      <c r="N10" s="430">
        <v>0</v>
      </c>
      <c r="O10" s="430">
        <v>0</v>
      </c>
      <c r="P10" s="430">
        <v>0</v>
      </c>
      <c r="Q10" s="430">
        <v>0</v>
      </c>
      <c r="R10" s="430">
        <v>0</v>
      </c>
      <c r="S10" s="430">
        <v>0</v>
      </c>
      <c r="T10" s="430">
        <v>0</v>
      </c>
      <c r="U10" s="430">
        <v>0</v>
      </c>
      <c r="V10" s="430">
        <v>0</v>
      </c>
      <c r="W10" s="430">
        <v>0</v>
      </c>
      <c r="X10" s="430">
        <v>0</v>
      </c>
      <c r="Y10" s="430">
        <v>0</v>
      </c>
      <c r="Z10" s="430">
        <v>0</v>
      </c>
      <c r="AA10" s="246"/>
      <c r="AB10" s="430">
        <v>0</v>
      </c>
      <c r="AC10" s="430">
        <v>0</v>
      </c>
      <c r="AD10" s="430">
        <v>0</v>
      </c>
      <c r="AE10" s="430">
        <v>0</v>
      </c>
      <c r="AF10" s="430">
        <v>0</v>
      </c>
      <c r="AG10" s="430">
        <v>0</v>
      </c>
    </row>
    <row r="11" spans="2:41" ht="18" customHeight="1" x14ac:dyDescent="0.25">
      <c r="B11" s="241" t="s">
        <v>363</v>
      </c>
      <c r="C11" s="430">
        <v>-166.215</v>
      </c>
      <c r="D11" s="430">
        <v>372.685</v>
      </c>
      <c r="E11" s="430">
        <v>652.48400000000004</v>
      </c>
      <c r="F11" s="430">
        <v>370.26499999999999</v>
      </c>
      <c r="G11" s="430">
        <v>-179.80099999999999</v>
      </c>
      <c r="H11" s="430">
        <v>55.295999999999999</v>
      </c>
      <c r="I11" s="430">
        <v>299.60199999999998</v>
      </c>
      <c r="J11" s="430">
        <v>627.72799999999995</v>
      </c>
      <c r="K11" s="430">
        <v>-39.066000000000003</v>
      </c>
      <c r="L11" s="430">
        <v>805.98800000000006</v>
      </c>
      <c r="M11" s="430">
        <v>138.214</v>
      </c>
      <c r="N11" s="430">
        <v>439.75200000000001</v>
      </c>
      <c r="O11" s="430">
        <v>224.74299999999999</v>
      </c>
      <c r="P11" s="430">
        <v>258.79899999999998</v>
      </c>
      <c r="Q11" s="430">
        <v>494.28500000000003</v>
      </c>
      <c r="R11" s="430">
        <v>85.016000000000005</v>
      </c>
      <c r="S11" s="430">
        <v>2113.806</v>
      </c>
      <c r="T11" s="430">
        <v>191.363</v>
      </c>
      <c r="U11" s="430">
        <v>227.89699999999999</v>
      </c>
      <c r="V11" s="430">
        <v>-611.09100000000001</v>
      </c>
      <c r="W11" s="430">
        <v>843.005</v>
      </c>
      <c r="X11" s="430">
        <v>-116.08199999999999</v>
      </c>
      <c r="Y11" s="430">
        <v>750.41499999999996</v>
      </c>
      <c r="Z11" s="430">
        <v>1087.567</v>
      </c>
      <c r="AA11" s="246"/>
      <c r="AB11" s="430">
        <v>1229.2190000000001</v>
      </c>
      <c r="AC11" s="430">
        <v>802.82499999999993</v>
      </c>
      <c r="AD11" s="430">
        <v>1344.8879999999999</v>
      </c>
      <c r="AE11" s="430">
        <v>1062.8430000000001</v>
      </c>
      <c r="AF11" s="430">
        <v>1921.9749999999999</v>
      </c>
      <c r="AG11" s="430">
        <v>2564.9049999999997</v>
      </c>
    </row>
    <row r="12" spans="2:41" ht="18" customHeight="1" x14ac:dyDescent="0.25">
      <c r="B12" s="241" t="s">
        <v>335</v>
      </c>
      <c r="C12" s="430">
        <v>0</v>
      </c>
      <c r="D12" s="430">
        <v>0</v>
      </c>
      <c r="E12" s="430">
        <v>0</v>
      </c>
      <c r="F12" s="430">
        <v>0</v>
      </c>
      <c r="G12" s="430">
        <v>0</v>
      </c>
      <c r="H12" s="430">
        <v>0</v>
      </c>
      <c r="I12" s="430">
        <v>0</v>
      </c>
      <c r="J12" s="430">
        <v>0</v>
      </c>
      <c r="K12" s="430">
        <v>0</v>
      </c>
      <c r="L12" s="430">
        <v>0</v>
      </c>
      <c r="M12" s="430">
        <v>0</v>
      </c>
      <c r="N12" s="430">
        <v>0</v>
      </c>
      <c r="O12" s="430">
        <v>0</v>
      </c>
      <c r="P12" s="430">
        <v>0</v>
      </c>
      <c r="Q12" s="430">
        <v>0</v>
      </c>
      <c r="R12" s="430">
        <v>0</v>
      </c>
      <c r="S12" s="430">
        <v>0</v>
      </c>
      <c r="T12" s="430">
        <v>0</v>
      </c>
      <c r="U12" s="430">
        <v>0</v>
      </c>
      <c r="V12" s="430">
        <v>0</v>
      </c>
      <c r="W12" s="430">
        <v>0</v>
      </c>
      <c r="X12" s="430">
        <v>0</v>
      </c>
      <c r="Y12" s="430">
        <v>0</v>
      </c>
      <c r="Z12" s="430">
        <v>0</v>
      </c>
      <c r="AA12" s="246"/>
      <c r="AB12" s="430">
        <v>0</v>
      </c>
      <c r="AC12" s="430">
        <v>0</v>
      </c>
      <c r="AD12" s="430">
        <v>0</v>
      </c>
      <c r="AE12" s="430">
        <v>0</v>
      </c>
      <c r="AF12" s="430">
        <v>0</v>
      </c>
      <c r="AG12" s="430">
        <v>0</v>
      </c>
    </row>
    <row r="13" spans="2:41" ht="18" customHeight="1" x14ac:dyDescent="0.25">
      <c r="B13" s="537" t="s">
        <v>366</v>
      </c>
      <c r="C13" s="430">
        <v>0</v>
      </c>
      <c r="D13" s="430">
        <v>0</v>
      </c>
      <c r="E13" s="430">
        <v>0</v>
      </c>
      <c r="F13" s="430">
        <v>0</v>
      </c>
      <c r="G13" s="430">
        <v>0</v>
      </c>
      <c r="H13" s="430">
        <v>0</v>
      </c>
      <c r="I13" s="430">
        <v>0</v>
      </c>
      <c r="J13" s="430">
        <v>0</v>
      </c>
      <c r="K13" s="430">
        <v>0</v>
      </c>
      <c r="L13" s="430">
        <v>0</v>
      </c>
      <c r="M13" s="430">
        <v>0</v>
      </c>
      <c r="N13" s="430">
        <v>0</v>
      </c>
      <c r="O13" s="430">
        <v>0</v>
      </c>
      <c r="P13" s="430">
        <v>0</v>
      </c>
      <c r="Q13" s="430">
        <v>0</v>
      </c>
      <c r="R13" s="430">
        <v>0</v>
      </c>
      <c r="S13" s="430">
        <v>0</v>
      </c>
      <c r="T13" s="430">
        <v>0</v>
      </c>
      <c r="U13" s="430">
        <v>0</v>
      </c>
      <c r="V13" s="430">
        <v>0</v>
      </c>
      <c r="W13" s="430">
        <v>0.104</v>
      </c>
      <c r="X13" s="430">
        <v>-0.49299999999999999</v>
      </c>
      <c r="Y13" s="430">
        <v>-0.49299999999999999</v>
      </c>
      <c r="Z13" s="430">
        <v>-0.33800000000000002</v>
      </c>
      <c r="AA13" s="246"/>
      <c r="AB13" s="430">
        <v>0</v>
      </c>
      <c r="AC13" s="430">
        <v>0</v>
      </c>
      <c r="AD13" s="430">
        <v>0</v>
      </c>
      <c r="AE13" s="430">
        <v>0</v>
      </c>
      <c r="AF13" s="430">
        <v>0</v>
      </c>
      <c r="AG13" s="430">
        <v>-1.22</v>
      </c>
    </row>
    <row r="14" spans="2:41" ht="18" customHeight="1" x14ac:dyDescent="0.25">
      <c r="B14" s="537" t="s">
        <v>262</v>
      </c>
      <c r="K14" s="430">
        <v>2.6040000000000001</v>
      </c>
      <c r="L14" s="430">
        <v>2.8000000000000001E-2</v>
      </c>
      <c r="M14" s="430">
        <v>6.0000000000000001E-3</v>
      </c>
      <c r="N14" s="430">
        <v>0.56200000000000006</v>
      </c>
      <c r="O14" s="430">
        <v>4.2999999999999997E-2</v>
      </c>
      <c r="P14" s="430">
        <v>0.32600000000000001</v>
      </c>
      <c r="Q14" s="430">
        <v>7.0000000000000001E-3</v>
      </c>
      <c r="R14" s="430">
        <v>3.0000000000000001E-3</v>
      </c>
      <c r="S14" s="430">
        <v>0</v>
      </c>
      <c r="T14" s="430">
        <v>0</v>
      </c>
      <c r="U14" s="430">
        <v>0</v>
      </c>
      <c r="V14" s="430">
        <v>0</v>
      </c>
      <c r="W14" s="430">
        <v>0</v>
      </c>
      <c r="X14" s="430">
        <v>0</v>
      </c>
      <c r="Y14" s="430">
        <v>3.5999999999999997E-2</v>
      </c>
      <c r="Z14" s="430">
        <v>1.0029999999999999</v>
      </c>
      <c r="AA14" s="246"/>
      <c r="AB14" s="430">
        <v>0.48599999999999999</v>
      </c>
      <c r="AC14" s="430">
        <v>0.42499999999999999</v>
      </c>
      <c r="AD14" s="430">
        <v>3.2</v>
      </c>
      <c r="AE14" s="430">
        <v>0.379</v>
      </c>
      <c r="AF14" s="430">
        <v>0</v>
      </c>
      <c r="AG14" s="430">
        <v>1.0389999999999999</v>
      </c>
    </row>
    <row r="15" spans="2:41" ht="18" customHeight="1" x14ac:dyDescent="0.25">
      <c r="B15" s="121" t="s">
        <v>370</v>
      </c>
      <c r="C15" s="429">
        <v>0</v>
      </c>
      <c r="D15" s="429">
        <v>2.3E-2</v>
      </c>
      <c r="E15" s="429">
        <v>0.21199999999999999</v>
      </c>
      <c r="F15" s="429">
        <v>0.251</v>
      </c>
      <c r="G15" s="429">
        <v>0.23899999999999999</v>
      </c>
      <c r="H15" s="429">
        <v>8.8999999999999996E-2</v>
      </c>
      <c r="I15" s="429">
        <v>3.4000000000000002E-2</v>
      </c>
      <c r="J15" s="429">
        <v>6.3E-2</v>
      </c>
      <c r="K15" s="429">
        <v>619.57399999999996</v>
      </c>
      <c r="L15" s="429">
        <v>572.58299999999997</v>
      </c>
      <c r="M15" s="429">
        <v>730.88800000000003</v>
      </c>
      <c r="N15" s="429">
        <v>398.12400000000002</v>
      </c>
      <c r="O15" s="429">
        <v>361.07600000000002</v>
      </c>
      <c r="P15" s="429">
        <v>353.52800000000002</v>
      </c>
      <c r="Q15" s="429">
        <v>357.82799999999997</v>
      </c>
      <c r="R15" s="429">
        <v>383.82900000000001</v>
      </c>
      <c r="S15" s="429">
        <v>-34.581000000000003</v>
      </c>
      <c r="T15" s="429">
        <v>590.48800000000006</v>
      </c>
      <c r="U15" s="429">
        <v>497.51299999999998</v>
      </c>
      <c r="V15" s="429">
        <v>156.18299999999999</v>
      </c>
      <c r="W15" s="429">
        <v>466.32900000000001</v>
      </c>
      <c r="X15" s="429">
        <v>1017.212</v>
      </c>
      <c r="Y15" s="429">
        <v>929.43399999999997</v>
      </c>
      <c r="Z15" s="429">
        <v>725.70699999999999</v>
      </c>
      <c r="AA15" s="174"/>
      <c r="AB15" s="429">
        <v>-66.061999999999983</v>
      </c>
      <c r="AC15" s="429">
        <v>1998.424</v>
      </c>
      <c r="AD15" s="429">
        <v>2321.1689999999999</v>
      </c>
      <c r="AE15" s="429">
        <v>1456.261</v>
      </c>
      <c r="AF15" s="429">
        <v>1209.6030000000001</v>
      </c>
      <c r="AG15" s="429">
        <v>3138.6819999999998</v>
      </c>
    </row>
    <row r="16" spans="2:41" ht="18" customHeight="1" x14ac:dyDescent="0.25">
      <c r="B16" s="241" t="s">
        <v>371</v>
      </c>
      <c r="C16" s="430">
        <v>-238.947</v>
      </c>
      <c r="D16" s="430">
        <v>-292.26600000000002</v>
      </c>
      <c r="E16" s="430">
        <v>415.54599999999999</v>
      </c>
      <c r="F16" s="430">
        <v>49.604999999999997</v>
      </c>
      <c r="G16" s="430">
        <v>605.25900000000001</v>
      </c>
      <c r="H16" s="430">
        <v>566.32799999999997</v>
      </c>
      <c r="I16" s="430">
        <v>341.49200000000002</v>
      </c>
      <c r="J16" s="430">
        <v>485.34500000000003</v>
      </c>
      <c r="K16" s="430">
        <v>0</v>
      </c>
      <c r="L16" s="430">
        <v>0</v>
      </c>
      <c r="M16" s="430">
        <v>0</v>
      </c>
      <c r="N16" s="430">
        <v>0</v>
      </c>
      <c r="O16" s="430">
        <v>0</v>
      </c>
      <c r="P16" s="430">
        <v>0</v>
      </c>
      <c r="Q16" s="430">
        <v>0</v>
      </c>
      <c r="R16" s="430">
        <v>0</v>
      </c>
      <c r="S16" s="430">
        <v>0</v>
      </c>
      <c r="T16" s="430">
        <v>0</v>
      </c>
      <c r="U16" s="430">
        <v>0</v>
      </c>
      <c r="V16" s="430">
        <v>0</v>
      </c>
      <c r="W16" s="430">
        <v>0</v>
      </c>
      <c r="X16" s="430">
        <v>0</v>
      </c>
      <c r="Y16" s="430">
        <v>0</v>
      </c>
      <c r="Z16" s="430">
        <v>0</v>
      </c>
      <c r="AA16" s="246"/>
      <c r="AB16" s="430">
        <v>-126.61699999999999</v>
      </c>
      <c r="AC16" s="430">
        <v>-373.06600000000003</v>
      </c>
      <c r="AD16" s="430">
        <v>0</v>
      </c>
      <c r="AE16" s="430">
        <v>0</v>
      </c>
      <c r="AF16" s="430">
        <v>0</v>
      </c>
      <c r="AG16" s="430">
        <v>0</v>
      </c>
    </row>
    <row r="17" spans="2:33" ht="18" customHeight="1" x14ac:dyDescent="0.25">
      <c r="B17" s="241" t="s">
        <v>373</v>
      </c>
      <c r="C17" s="430">
        <v>19.541</v>
      </c>
      <c r="D17" s="430">
        <v>-46.738</v>
      </c>
      <c r="E17" s="430">
        <v>-117.497</v>
      </c>
      <c r="F17" s="430">
        <v>18.077000000000002</v>
      </c>
      <c r="G17" s="430">
        <v>-94.751999999999995</v>
      </c>
      <c r="H17" s="430">
        <v>-158.89400000000001</v>
      </c>
      <c r="I17" s="430">
        <v>-8.5920000000000005</v>
      </c>
      <c r="J17" s="430">
        <v>-110.828</v>
      </c>
      <c r="K17" s="430">
        <v>13.61</v>
      </c>
      <c r="L17" s="430">
        <v>-39.747</v>
      </c>
      <c r="M17" s="430">
        <v>-137.69800000000001</v>
      </c>
      <c r="N17" s="430">
        <v>156.48699999999999</v>
      </c>
      <c r="O17" s="430">
        <v>179.376</v>
      </c>
      <c r="P17" s="430">
        <v>107.17400000000001</v>
      </c>
      <c r="Q17" s="430">
        <v>21.687000000000001</v>
      </c>
      <c r="R17" s="430">
        <v>17.582999999999998</v>
      </c>
      <c r="S17" s="430">
        <v>-211.49799999999999</v>
      </c>
      <c r="T17" s="430">
        <v>-3.2509999999999999</v>
      </c>
      <c r="U17" s="430">
        <v>-23.64</v>
      </c>
      <c r="V17" s="430">
        <v>85.418000000000006</v>
      </c>
      <c r="W17" s="430">
        <v>-135.90799999999999</v>
      </c>
      <c r="X17" s="430">
        <v>-335.87</v>
      </c>
      <c r="Y17" s="430">
        <v>-61.021999999999998</v>
      </c>
      <c r="Z17" s="430">
        <v>-86.888000000000005</v>
      </c>
      <c r="AA17" s="246"/>
      <c r="AB17" s="430">
        <v>-104.636</v>
      </c>
      <c r="AC17" s="430">
        <v>36.667999999999999</v>
      </c>
      <c r="AD17" s="430">
        <v>-7.3480000000000132</v>
      </c>
      <c r="AE17" s="430">
        <v>325.82000000000005</v>
      </c>
      <c r="AF17" s="430">
        <v>-152.971</v>
      </c>
      <c r="AG17" s="430">
        <v>-619.6880000000001</v>
      </c>
    </row>
    <row r="18" spans="2:33" ht="18" customHeight="1" x14ac:dyDescent="0.25">
      <c r="B18" s="241" t="s">
        <v>303</v>
      </c>
      <c r="C18" s="430">
        <v>13.984</v>
      </c>
      <c r="D18" s="430">
        <v>-57.896999999999998</v>
      </c>
      <c r="E18" s="430">
        <v>-64.876999999999995</v>
      </c>
      <c r="F18" s="430">
        <v>4.1539999999999999</v>
      </c>
      <c r="G18" s="430">
        <v>-30.04</v>
      </c>
      <c r="H18" s="430">
        <v>10.497</v>
      </c>
      <c r="I18" s="430">
        <v>68.811999999999998</v>
      </c>
      <c r="J18" s="430">
        <v>-12.601000000000001</v>
      </c>
      <c r="K18" s="430">
        <v>-35.067999999999998</v>
      </c>
      <c r="L18" s="430">
        <v>-124.822</v>
      </c>
      <c r="M18" s="430">
        <v>-89.242000000000004</v>
      </c>
      <c r="N18" s="430">
        <v>49.46</v>
      </c>
      <c r="O18" s="430">
        <v>-4.476</v>
      </c>
      <c r="P18" s="430">
        <v>20.376000000000001</v>
      </c>
      <c r="Q18" s="430">
        <v>-18.727</v>
      </c>
      <c r="R18" s="430">
        <v>45.408000000000001</v>
      </c>
      <c r="S18" s="430">
        <v>-16.094999999999999</v>
      </c>
      <c r="T18" s="430">
        <v>-11.686999999999999</v>
      </c>
      <c r="U18" s="430">
        <v>-19.253</v>
      </c>
      <c r="V18" s="430">
        <v>103.99299999999999</v>
      </c>
      <c r="W18" s="430">
        <v>-118.22199999999999</v>
      </c>
      <c r="X18" s="430">
        <v>47.780999999999999</v>
      </c>
      <c r="Y18" s="430">
        <v>-48.22</v>
      </c>
      <c r="Z18" s="430">
        <v>-279.52</v>
      </c>
      <c r="AA18" s="246"/>
      <c r="AB18" s="430">
        <v>81.334000000000003</v>
      </c>
      <c r="AC18" s="430">
        <v>53.37</v>
      </c>
      <c r="AD18" s="430">
        <v>-199.672</v>
      </c>
      <c r="AE18" s="430">
        <v>42.581000000000003</v>
      </c>
      <c r="AF18" s="430">
        <v>56.957999999999998</v>
      </c>
      <c r="AG18" s="430">
        <v>-398.18099999999998</v>
      </c>
    </row>
    <row r="19" spans="2:33" ht="18" customHeight="1" x14ac:dyDescent="0.25">
      <c r="B19" s="241" t="s">
        <v>374</v>
      </c>
      <c r="C19" s="430">
        <v>36.478000000000002</v>
      </c>
      <c r="D19" s="430">
        <v>24.143000000000001</v>
      </c>
      <c r="E19" s="430">
        <v>11.067</v>
      </c>
      <c r="F19" s="430">
        <v>9.6460000000000008</v>
      </c>
      <c r="G19" s="430">
        <v>39.122999999999998</v>
      </c>
      <c r="H19" s="430">
        <v>-11.554</v>
      </c>
      <c r="I19" s="430">
        <v>25.927</v>
      </c>
      <c r="J19" s="430">
        <v>-0.126</v>
      </c>
      <c r="K19" s="430">
        <v>16.401</v>
      </c>
      <c r="L19" s="430">
        <v>2.93</v>
      </c>
      <c r="M19" s="430">
        <v>-7.5259999999999998</v>
      </c>
      <c r="N19" s="430">
        <v>-58.2</v>
      </c>
      <c r="O19" s="430">
        <v>-0.93</v>
      </c>
      <c r="P19" s="430">
        <v>4.9009999999999998</v>
      </c>
      <c r="Q19" s="430">
        <v>5.899</v>
      </c>
      <c r="R19" s="430">
        <v>-30.667999999999999</v>
      </c>
      <c r="S19" s="430">
        <v>-46.238999999999997</v>
      </c>
      <c r="T19" s="430">
        <v>-13.368</v>
      </c>
      <c r="U19" s="430">
        <v>-8.5559999999999992</v>
      </c>
      <c r="V19" s="430">
        <v>15.805999999999999</v>
      </c>
      <c r="W19" s="430">
        <v>34.040999999999997</v>
      </c>
      <c r="X19" s="430">
        <v>68.700999999999993</v>
      </c>
      <c r="Y19" s="430">
        <v>-4.8879999999999999</v>
      </c>
      <c r="Z19" s="430">
        <v>-93.046000000000006</v>
      </c>
      <c r="AA19" s="246"/>
      <c r="AB19" s="430">
        <v>0</v>
      </c>
      <c r="AC19" s="430">
        <v>-8.7889999999999997</v>
      </c>
      <c r="AD19" s="430">
        <v>-46.395000000000003</v>
      </c>
      <c r="AE19" s="430">
        <v>-20.798000000000002</v>
      </c>
      <c r="AF19" s="430">
        <v>-52.356999999999999</v>
      </c>
      <c r="AG19" s="430">
        <v>4.8079999999999785</v>
      </c>
    </row>
    <row r="20" spans="2:33" ht="18" customHeight="1" x14ac:dyDescent="0.25">
      <c r="B20" s="241" t="s">
        <v>375</v>
      </c>
      <c r="C20" s="430">
        <v>10.019</v>
      </c>
      <c r="D20" s="430">
        <v>-25.516999999999999</v>
      </c>
      <c r="E20" s="430">
        <v>11.355</v>
      </c>
      <c r="F20" s="430">
        <v>4.1429999999999998</v>
      </c>
      <c r="G20" s="430">
        <v>1.077</v>
      </c>
      <c r="H20" s="430">
        <v>-30.277999999999999</v>
      </c>
      <c r="I20" s="430">
        <v>11.085000000000001</v>
      </c>
      <c r="J20" s="430">
        <v>9.327</v>
      </c>
      <c r="K20" s="430">
        <v>8.5350000000000001</v>
      </c>
      <c r="L20" s="430">
        <v>-12.601000000000001</v>
      </c>
      <c r="M20" s="430">
        <v>10.984999999999999</v>
      </c>
      <c r="N20" s="430">
        <v>-45.030999999999999</v>
      </c>
      <c r="O20" s="430">
        <v>24.885999999999999</v>
      </c>
      <c r="P20" s="430">
        <v>1.9239999999999999</v>
      </c>
      <c r="Q20" s="430">
        <v>68.382999999999996</v>
      </c>
      <c r="R20" s="430">
        <v>21.99</v>
      </c>
      <c r="S20" s="430">
        <v>50.162999999999997</v>
      </c>
      <c r="T20" s="430">
        <v>139.511</v>
      </c>
      <c r="U20" s="430">
        <v>184.82300000000001</v>
      </c>
      <c r="V20" s="430">
        <v>91.314999999999998</v>
      </c>
      <c r="W20" s="430">
        <v>151.54900000000001</v>
      </c>
      <c r="X20" s="430">
        <v>-173.14400000000001</v>
      </c>
      <c r="Y20" s="430">
        <v>101.73099999999999</v>
      </c>
      <c r="Z20" s="430">
        <v>7.109</v>
      </c>
      <c r="AA20" s="246"/>
      <c r="AB20" s="430">
        <v>21.307999999999996</v>
      </c>
      <c r="AC20" s="430">
        <v>-8.698000000000004</v>
      </c>
      <c r="AD20" s="430">
        <v>-38.112000000000002</v>
      </c>
      <c r="AE20" s="430">
        <v>117.18299999999999</v>
      </c>
      <c r="AF20" s="430">
        <v>465.81199999999995</v>
      </c>
      <c r="AG20" s="430">
        <v>87.24499999999999</v>
      </c>
    </row>
    <row r="21" spans="2:33" ht="18" customHeight="1" x14ac:dyDescent="0.25">
      <c r="B21" s="241" t="s">
        <v>311</v>
      </c>
      <c r="C21" s="430">
        <v>-4.7699999999999996</v>
      </c>
      <c r="D21" s="430">
        <v>-3.1160000000000001</v>
      </c>
      <c r="E21" s="430">
        <v>-3.4630000000000001</v>
      </c>
      <c r="F21" s="430">
        <v>32.656999999999996</v>
      </c>
      <c r="G21" s="430">
        <v>15.13</v>
      </c>
      <c r="H21" s="430">
        <v>-46.77</v>
      </c>
      <c r="I21" s="430">
        <v>-2.6360000000000001</v>
      </c>
      <c r="J21" s="430">
        <v>25.577999999999999</v>
      </c>
      <c r="K21" s="430">
        <v>-10.314</v>
      </c>
      <c r="L21" s="430">
        <v>-20.334</v>
      </c>
      <c r="M21" s="430">
        <v>-10.173</v>
      </c>
      <c r="N21" s="430">
        <v>-195.571</v>
      </c>
      <c r="O21" s="430">
        <v>-104.828</v>
      </c>
      <c r="P21" s="430">
        <v>44.694000000000003</v>
      </c>
      <c r="Q21" s="430">
        <v>52.878999999999998</v>
      </c>
      <c r="R21" s="430">
        <v>-23.683</v>
      </c>
      <c r="S21" s="430">
        <v>-29.466000000000001</v>
      </c>
      <c r="T21" s="430">
        <v>-124.95699999999999</v>
      </c>
      <c r="U21" s="430">
        <v>-86.47</v>
      </c>
      <c r="V21" s="430">
        <v>593.48299999999995</v>
      </c>
      <c r="W21" s="430">
        <v>3.9609999999999999</v>
      </c>
      <c r="X21" s="430">
        <v>-68.861000000000004</v>
      </c>
      <c r="Y21" s="430">
        <v>40.826999999999998</v>
      </c>
      <c r="Z21" s="430">
        <v>7.9930000000000003</v>
      </c>
      <c r="AA21" s="246"/>
      <c r="AB21" s="430">
        <v>-150.495</v>
      </c>
      <c r="AC21" s="430">
        <v>-119.03300000000002</v>
      </c>
      <c r="AD21" s="430">
        <v>-236.392</v>
      </c>
      <c r="AE21" s="430">
        <v>-30.938000000000002</v>
      </c>
      <c r="AF21" s="430">
        <v>352.58999999999992</v>
      </c>
      <c r="AG21" s="430">
        <v>-16.080000000000005</v>
      </c>
    </row>
    <row r="22" spans="2:33" ht="18" customHeight="1" x14ac:dyDescent="0.25">
      <c r="B22" s="241" t="s">
        <v>328</v>
      </c>
      <c r="C22" s="430">
        <v>-208.30699999999999</v>
      </c>
      <c r="D22" s="430">
        <v>3.8380000000000001</v>
      </c>
      <c r="E22" s="430">
        <v>87.295000000000002</v>
      </c>
      <c r="F22" s="430">
        <v>-33.320999999999998</v>
      </c>
      <c r="G22" s="430">
        <v>-74.617000000000004</v>
      </c>
      <c r="H22" s="430">
        <v>40.546999999999997</v>
      </c>
      <c r="I22" s="430">
        <v>-67.843000000000004</v>
      </c>
      <c r="J22" s="430">
        <v>-17.12</v>
      </c>
      <c r="K22" s="430">
        <v>-13.212</v>
      </c>
      <c r="L22" s="430">
        <v>36.579000000000001</v>
      </c>
      <c r="M22" s="430">
        <v>73.08</v>
      </c>
      <c r="N22" s="430">
        <v>112.63</v>
      </c>
      <c r="O22" s="430">
        <v>13.762</v>
      </c>
      <c r="P22" s="430">
        <v>-112.684</v>
      </c>
      <c r="Q22" s="430">
        <v>-100.84099999999999</v>
      </c>
      <c r="R22" s="430">
        <v>43.625</v>
      </c>
      <c r="S22" s="430">
        <v>53.924999999999997</v>
      </c>
      <c r="T22" s="430">
        <v>135.86099999999999</v>
      </c>
      <c r="U22" s="430">
        <v>-52.533999999999999</v>
      </c>
      <c r="V22" s="430">
        <v>0.64300000000000002</v>
      </c>
      <c r="W22" s="430">
        <v>126.285</v>
      </c>
      <c r="X22" s="430">
        <v>-61.183</v>
      </c>
      <c r="Y22" s="430">
        <v>38.093000000000004</v>
      </c>
      <c r="Z22" s="430">
        <v>325.16899999999998</v>
      </c>
      <c r="AA22" s="246"/>
      <c r="AB22" s="430">
        <v>382.33500000000004</v>
      </c>
      <c r="AC22" s="430">
        <v>-82.817000000000007</v>
      </c>
      <c r="AD22" s="430">
        <v>209.077</v>
      </c>
      <c r="AE22" s="430">
        <v>-156.13799999999998</v>
      </c>
      <c r="AF22" s="430">
        <v>137.89500000000001</v>
      </c>
      <c r="AG22" s="430">
        <v>428.36399999999998</v>
      </c>
    </row>
    <row r="23" spans="2:33" ht="18" customHeight="1" x14ac:dyDescent="0.25">
      <c r="B23" s="241" t="s">
        <v>333</v>
      </c>
      <c r="C23" s="430">
        <v>87.155000000000001</v>
      </c>
      <c r="D23" s="430">
        <v>170.24199999999999</v>
      </c>
      <c r="E23" s="430">
        <v>50.006</v>
      </c>
      <c r="F23" s="430">
        <v>74.932000000000002</v>
      </c>
      <c r="G23" s="430">
        <v>-67.454999999999998</v>
      </c>
      <c r="H23" s="430">
        <v>-87.978999999999999</v>
      </c>
      <c r="I23" s="430">
        <v>39.372999999999998</v>
      </c>
      <c r="J23" s="430">
        <v>33.244</v>
      </c>
      <c r="K23" s="430">
        <v>-62.481000000000002</v>
      </c>
      <c r="L23" s="430">
        <v>-81.225999999999999</v>
      </c>
      <c r="M23" s="430">
        <v>-85.902000000000001</v>
      </c>
      <c r="N23" s="430">
        <v>80.582999999999998</v>
      </c>
      <c r="O23" s="430">
        <v>-15.79</v>
      </c>
      <c r="P23" s="430">
        <v>4.0380000000000003</v>
      </c>
      <c r="Q23" s="430">
        <v>-59.798000000000002</v>
      </c>
      <c r="R23" s="430">
        <v>-12.933999999999999</v>
      </c>
      <c r="S23" s="430">
        <v>-50.588000000000001</v>
      </c>
      <c r="T23" s="430">
        <v>-221</v>
      </c>
      <c r="U23" s="430">
        <v>-170.85599999999999</v>
      </c>
      <c r="V23" s="430">
        <v>-72.986000000000004</v>
      </c>
      <c r="W23" s="430">
        <v>-150.417</v>
      </c>
      <c r="X23" s="430">
        <v>194.97200000000001</v>
      </c>
      <c r="Y23" s="430">
        <v>-96.747</v>
      </c>
      <c r="Z23" s="430">
        <v>-77.239999999999995</v>
      </c>
      <c r="AA23" s="246"/>
      <c r="AB23" s="430">
        <v>9.8300000000000054</v>
      </c>
      <c r="AC23" s="430">
        <v>-10.423</v>
      </c>
      <c r="AD23" s="430">
        <v>-149.02599999999998</v>
      </c>
      <c r="AE23" s="430">
        <v>-84.483999999999995</v>
      </c>
      <c r="AF23" s="430">
        <v>-515.43000000000006</v>
      </c>
      <c r="AG23" s="430">
        <v>-129.43199999999999</v>
      </c>
    </row>
    <row r="24" spans="2:33" ht="18" customHeight="1" x14ac:dyDescent="0.25">
      <c r="B24" s="241" t="s">
        <v>334</v>
      </c>
      <c r="C24" s="430">
        <v>-0.28599999999999998</v>
      </c>
      <c r="D24" s="430">
        <v>0.89800000000000002</v>
      </c>
      <c r="E24" s="430">
        <v>41.395000000000003</v>
      </c>
      <c r="F24" s="430">
        <v>-32.177</v>
      </c>
      <c r="G24" s="430">
        <v>-3.577</v>
      </c>
      <c r="H24" s="430">
        <v>-4.1900000000000004</v>
      </c>
      <c r="I24" s="430">
        <v>-0.28100000000000003</v>
      </c>
      <c r="J24" s="430">
        <v>-2.375</v>
      </c>
      <c r="K24" s="430">
        <v>8.3109999999999999</v>
      </c>
      <c r="L24" s="430">
        <v>9.9269999999999996</v>
      </c>
      <c r="M24" s="430">
        <v>9.89</v>
      </c>
      <c r="N24" s="430">
        <v>-9.4629999999999992</v>
      </c>
      <c r="O24" s="430">
        <v>13.177</v>
      </c>
      <c r="P24" s="430">
        <v>-4.9470000000000001</v>
      </c>
      <c r="Q24" s="430">
        <v>-8.2579999999999991</v>
      </c>
      <c r="R24" s="430">
        <v>21.803999999999998</v>
      </c>
      <c r="S24" s="430">
        <v>-4.0810000000000004</v>
      </c>
      <c r="T24" s="430">
        <v>-6.4130000000000003</v>
      </c>
      <c r="U24" s="430">
        <v>-3.9529999999999998</v>
      </c>
      <c r="V24" s="430">
        <v>-11.329000000000001</v>
      </c>
      <c r="W24" s="430">
        <v>6.3650000000000002</v>
      </c>
      <c r="X24" s="430">
        <v>-3.4780000000000002</v>
      </c>
      <c r="Y24" s="430">
        <v>-7.81</v>
      </c>
      <c r="Z24" s="430">
        <v>-11.869</v>
      </c>
      <c r="AA24" s="246"/>
      <c r="AB24" s="430">
        <v>0</v>
      </c>
      <c r="AC24" s="430">
        <v>0</v>
      </c>
      <c r="AD24" s="430">
        <v>18.664999999999999</v>
      </c>
      <c r="AE24" s="430">
        <v>21.776</v>
      </c>
      <c r="AF24" s="430">
        <v>-25.776</v>
      </c>
      <c r="AG24" s="430">
        <v>-16.792000000000002</v>
      </c>
    </row>
    <row r="25" spans="2:33" ht="18" customHeight="1" x14ac:dyDescent="0.25">
      <c r="B25" s="241" t="s">
        <v>336</v>
      </c>
      <c r="C25" s="430">
        <v>0</v>
      </c>
      <c r="D25" s="430">
        <v>0</v>
      </c>
      <c r="E25" s="430">
        <v>0</v>
      </c>
      <c r="F25" s="430">
        <v>0</v>
      </c>
      <c r="G25" s="430">
        <v>0</v>
      </c>
      <c r="H25" s="430">
        <v>0</v>
      </c>
      <c r="I25" s="430">
        <v>0</v>
      </c>
      <c r="J25" s="430">
        <v>0</v>
      </c>
      <c r="K25" s="430">
        <v>0</v>
      </c>
      <c r="L25" s="430">
        <v>0</v>
      </c>
      <c r="M25" s="430">
        <v>0</v>
      </c>
      <c r="N25" s="430">
        <v>0</v>
      </c>
      <c r="O25" s="430">
        <v>-7.0650000000000004</v>
      </c>
      <c r="P25" s="430">
        <v>9.6850000000000005</v>
      </c>
      <c r="Q25" s="430">
        <v>8.4049999999999994</v>
      </c>
      <c r="R25" s="430">
        <v>-5.3999999999999999E-2</v>
      </c>
      <c r="S25" s="430">
        <v>-14.324999999999999</v>
      </c>
      <c r="T25" s="430">
        <v>11.406000000000001</v>
      </c>
      <c r="U25" s="430">
        <v>7.5629999999999997</v>
      </c>
      <c r="V25" s="430">
        <v>8.9160000000000004</v>
      </c>
      <c r="W25" s="430">
        <v>23.4</v>
      </c>
      <c r="X25" s="430">
        <v>-32.828000000000003</v>
      </c>
      <c r="Y25" s="430">
        <v>134.68100000000001</v>
      </c>
      <c r="Z25" s="430">
        <v>43.118000000000002</v>
      </c>
      <c r="AA25" s="246"/>
      <c r="AB25" s="430">
        <v>165.98099999999999</v>
      </c>
      <c r="AC25" s="430">
        <v>126.08700000000002</v>
      </c>
      <c r="AD25" s="430">
        <v>0</v>
      </c>
      <c r="AE25" s="430">
        <v>10.970999999999998</v>
      </c>
      <c r="AF25" s="430">
        <v>13.560000000000002</v>
      </c>
      <c r="AG25" s="430">
        <v>168.37100000000001</v>
      </c>
    </row>
    <row r="26" spans="2:33" ht="18" customHeight="1" x14ac:dyDescent="0.25">
      <c r="B26" s="241" t="s">
        <v>347</v>
      </c>
      <c r="C26" s="430">
        <v>75.739000000000004</v>
      </c>
      <c r="D26" s="430">
        <v>84.129000000000005</v>
      </c>
      <c r="E26" s="430">
        <v>32.610999999999997</v>
      </c>
      <c r="F26" s="430">
        <v>-26.498000000000001</v>
      </c>
      <c r="G26" s="430">
        <v>-30.018000000000001</v>
      </c>
      <c r="H26" s="430">
        <v>80.635000000000005</v>
      </c>
      <c r="I26" s="430">
        <v>-26.713000000000001</v>
      </c>
      <c r="J26" s="430">
        <v>102.18300000000001</v>
      </c>
      <c r="K26" s="430">
        <v>9.1289999999999996</v>
      </c>
      <c r="L26" s="430">
        <v>346.54399999999998</v>
      </c>
      <c r="M26" s="430">
        <v>118.532</v>
      </c>
      <c r="N26" s="430">
        <v>-56.445999999999998</v>
      </c>
      <c r="O26" s="430">
        <v>-16.204999999999998</v>
      </c>
      <c r="P26" s="430">
        <v>8.2620000000000005</v>
      </c>
      <c r="Q26" s="430">
        <v>94.016999999999996</v>
      </c>
      <c r="R26" s="430">
        <v>-72.787000000000006</v>
      </c>
      <c r="S26" s="430">
        <v>664.44100000000003</v>
      </c>
      <c r="T26" s="430">
        <v>-57.856000000000002</v>
      </c>
      <c r="U26" s="430">
        <v>-23.04</v>
      </c>
      <c r="V26" s="430">
        <v>-549.73500000000001</v>
      </c>
      <c r="W26" s="430">
        <v>1.228</v>
      </c>
      <c r="X26" s="430">
        <v>-11.276999999999999</v>
      </c>
      <c r="Y26" s="430">
        <v>-37.853000000000002</v>
      </c>
      <c r="Z26" s="430">
        <v>46.631</v>
      </c>
      <c r="AA26" s="246"/>
      <c r="AB26" s="430">
        <v>0</v>
      </c>
      <c r="AC26" s="430">
        <v>0</v>
      </c>
      <c r="AD26" s="430">
        <v>417.75900000000001</v>
      </c>
      <c r="AE26" s="430">
        <v>13.286999999999992</v>
      </c>
      <c r="AF26" s="430">
        <v>33.810000000000059</v>
      </c>
      <c r="AG26" s="430">
        <v>-1.2710000000000008</v>
      </c>
    </row>
    <row r="27" spans="2:33" ht="18" customHeight="1" x14ac:dyDescent="0.25">
      <c r="B27" s="121" t="s">
        <v>376</v>
      </c>
      <c r="C27" s="429">
        <v>0</v>
      </c>
      <c r="D27" s="429">
        <v>0</v>
      </c>
      <c r="E27" s="429">
        <v>0</v>
      </c>
      <c r="F27" s="429">
        <v>0</v>
      </c>
      <c r="G27" s="429">
        <v>0</v>
      </c>
      <c r="H27" s="429">
        <v>0</v>
      </c>
      <c r="I27" s="429">
        <v>0</v>
      </c>
      <c r="J27" s="429">
        <v>0</v>
      </c>
      <c r="K27" s="429">
        <v>554.48500000000001</v>
      </c>
      <c r="L27" s="429">
        <v>689.83299999999997</v>
      </c>
      <c r="M27" s="429">
        <v>612.83399999999995</v>
      </c>
      <c r="N27" s="429">
        <v>432.57299999999998</v>
      </c>
      <c r="O27" s="429">
        <v>442.98300000000006</v>
      </c>
      <c r="P27" s="429">
        <v>436.95100000000002</v>
      </c>
      <c r="Q27" s="429">
        <v>421.47399999999999</v>
      </c>
      <c r="R27" s="429">
        <v>394.113</v>
      </c>
      <c r="S27" s="429">
        <v>361.65600000000001</v>
      </c>
      <c r="T27" s="429">
        <v>438.73399999999998</v>
      </c>
      <c r="U27" s="429">
        <v>301.59699999999998</v>
      </c>
      <c r="V27" s="429">
        <v>421.70699999999999</v>
      </c>
      <c r="W27" s="429">
        <v>408.61099999999999</v>
      </c>
      <c r="X27" s="429">
        <v>642.02499999999998</v>
      </c>
      <c r="Y27" s="429">
        <v>988.226</v>
      </c>
      <c r="Z27" s="429">
        <v>607.16399999999999</v>
      </c>
      <c r="AA27" s="174"/>
      <c r="AB27" s="429">
        <v>212.97800000000001</v>
      </c>
      <c r="AC27" s="429">
        <v>1611.723</v>
      </c>
      <c r="AD27" s="429">
        <v>2289.7249999999999</v>
      </c>
      <c r="AE27" s="429">
        <v>1695.5210000000002</v>
      </c>
      <c r="AF27" s="429">
        <v>1523.694</v>
      </c>
      <c r="AG27" s="429">
        <v>2646.0259999999998</v>
      </c>
    </row>
    <row r="28" spans="2:33" s="252" customFormat="1" ht="18" customHeight="1" x14ac:dyDescent="0.25">
      <c r="B28" s="237" t="s">
        <v>377</v>
      </c>
      <c r="C28" s="445">
        <v>-209.39400000000001</v>
      </c>
      <c r="D28" s="445">
        <v>-142.28399999999999</v>
      </c>
      <c r="E28" s="445">
        <v>463.43799999999999</v>
      </c>
      <c r="F28" s="445">
        <v>101.218</v>
      </c>
      <c r="G28" s="445">
        <v>360.13</v>
      </c>
      <c r="H28" s="445">
        <v>358.34199999999998</v>
      </c>
      <c r="I28" s="445">
        <v>380.62400000000002</v>
      </c>
      <c r="J28" s="445">
        <v>512.62699999999995</v>
      </c>
      <c r="K28" s="445">
        <v>0</v>
      </c>
      <c r="L28" s="445">
        <v>0</v>
      </c>
      <c r="M28" s="445">
        <v>0</v>
      </c>
      <c r="N28" s="445">
        <v>0</v>
      </c>
      <c r="O28" s="445">
        <v>0</v>
      </c>
      <c r="P28" s="445">
        <v>0</v>
      </c>
      <c r="Q28" s="445">
        <v>0</v>
      </c>
      <c r="R28" s="445">
        <v>0</v>
      </c>
      <c r="S28" s="445">
        <v>0</v>
      </c>
      <c r="T28" s="445">
        <v>0</v>
      </c>
      <c r="U28" s="445">
        <v>0</v>
      </c>
      <c r="V28" s="445">
        <v>0</v>
      </c>
      <c r="W28" s="445">
        <v>0</v>
      </c>
      <c r="X28" s="445">
        <v>0</v>
      </c>
      <c r="Y28" s="445">
        <v>0</v>
      </c>
      <c r="Z28" s="445">
        <v>0</v>
      </c>
      <c r="AA28" s="446"/>
      <c r="AB28" s="445">
        <v>0</v>
      </c>
      <c r="AC28" s="445">
        <v>0</v>
      </c>
      <c r="AD28" s="445">
        <v>0</v>
      </c>
      <c r="AE28" s="445">
        <v>0</v>
      </c>
      <c r="AF28" s="445">
        <v>0</v>
      </c>
      <c r="AG28" s="445">
        <v>0</v>
      </c>
    </row>
    <row r="29" spans="2:33" ht="18" customHeight="1" x14ac:dyDescent="0.25">
      <c r="B29" s="121" t="s">
        <v>378</v>
      </c>
      <c r="C29" s="429">
        <v>0</v>
      </c>
      <c r="D29" s="429">
        <v>0</v>
      </c>
      <c r="E29" s="429">
        <v>0</v>
      </c>
      <c r="F29" s="429">
        <v>0</v>
      </c>
      <c r="G29" s="429">
        <v>0</v>
      </c>
      <c r="H29" s="429">
        <v>0</v>
      </c>
      <c r="I29" s="429">
        <v>0</v>
      </c>
      <c r="J29" s="429">
        <v>0</v>
      </c>
      <c r="K29" s="429">
        <v>554.48500000000001</v>
      </c>
      <c r="L29" s="429">
        <v>689.83299999999997</v>
      </c>
      <c r="M29" s="429">
        <v>612.83399999999995</v>
      </c>
      <c r="N29" s="429">
        <v>432.57299999999998</v>
      </c>
      <c r="O29" s="429">
        <v>442.98300000000006</v>
      </c>
      <c r="P29" s="429">
        <v>436.95100000000002</v>
      </c>
      <c r="Q29" s="429">
        <v>421.47399999999999</v>
      </c>
      <c r="R29" s="429">
        <v>394.113</v>
      </c>
      <c r="S29" s="429">
        <v>361.65600000000001</v>
      </c>
      <c r="T29" s="429">
        <v>438.73399999999998</v>
      </c>
      <c r="U29" s="429">
        <v>301.59699999999998</v>
      </c>
      <c r="V29" s="429">
        <v>421.70699999999999</v>
      </c>
      <c r="W29" s="429">
        <v>408.61099999999999</v>
      </c>
      <c r="X29" s="429">
        <v>642.02499999999998</v>
      </c>
      <c r="Y29" s="429">
        <v>988.226</v>
      </c>
      <c r="Z29" s="429">
        <v>607.16399999999999</v>
      </c>
      <c r="AA29" s="174"/>
      <c r="AB29" s="429">
        <v>212.97800000000001</v>
      </c>
      <c r="AC29" s="429">
        <v>1611.723</v>
      </c>
      <c r="AD29" s="429">
        <v>2289.7249999999999</v>
      </c>
      <c r="AE29" s="429">
        <v>1695.5210000000002</v>
      </c>
      <c r="AF29" s="429">
        <v>1523.694</v>
      </c>
      <c r="AG29" s="429">
        <v>2646.0259999999998</v>
      </c>
    </row>
    <row r="30" spans="2:33" s="252" customFormat="1" ht="18" customHeight="1" x14ac:dyDescent="0.25">
      <c r="B30" s="237" t="s">
        <v>379</v>
      </c>
      <c r="C30" s="445">
        <v>-209.39400000000001</v>
      </c>
      <c r="D30" s="445">
        <v>-142.28399999999999</v>
      </c>
      <c r="E30" s="445">
        <v>463.43799999999999</v>
      </c>
      <c r="F30" s="445">
        <v>101.218</v>
      </c>
      <c r="G30" s="445">
        <v>360.13</v>
      </c>
      <c r="H30" s="445">
        <v>358.34199999999998</v>
      </c>
      <c r="I30" s="445">
        <v>380.62400000000002</v>
      </c>
      <c r="J30" s="445">
        <v>512.62699999999995</v>
      </c>
      <c r="K30" s="445">
        <v>-125.053</v>
      </c>
      <c r="L30" s="445">
        <v>-141.14500000000001</v>
      </c>
      <c r="M30" s="445">
        <v>-165.78700000000001</v>
      </c>
      <c r="N30" s="445">
        <v>-156.39599999999999</v>
      </c>
      <c r="O30" s="445">
        <v>-154.42500000000001</v>
      </c>
      <c r="P30" s="445">
        <v>-161.84299999999999</v>
      </c>
      <c r="Q30" s="445">
        <v>-160.636</v>
      </c>
      <c r="R30" s="445">
        <v>-185.01499999999999</v>
      </c>
      <c r="S30" s="445">
        <v>-99.823999999999998</v>
      </c>
      <c r="T30" s="445">
        <v>-299.51600000000002</v>
      </c>
      <c r="U30" s="445">
        <v>-100.73699999999999</v>
      </c>
      <c r="V30" s="445">
        <v>-289.81299999999999</v>
      </c>
      <c r="W30" s="445">
        <v>-87.846999999999994</v>
      </c>
      <c r="X30" s="445">
        <v>-261.82299999999998</v>
      </c>
      <c r="Y30" s="445">
        <v>-79.09</v>
      </c>
      <c r="Z30" s="445">
        <v>-247.477</v>
      </c>
      <c r="AA30" s="446"/>
      <c r="AB30" s="445">
        <v>-215.22399999999999</v>
      </c>
      <c r="AC30" s="445">
        <v>-505.08200000000005</v>
      </c>
      <c r="AD30" s="445">
        <v>-588.38099999999997</v>
      </c>
      <c r="AE30" s="445">
        <v>-661.91899999999998</v>
      </c>
      <c r="AF30" s="445">
        <v>-789.89</v>
      </c>
      <c r="AG30" s="445">
        <v>-676.23699999999997</v>
      </c>
    </row>
    <row r="31" spans="2:33" s="252" customFormat="1" ht="18" customHeight="1" x14ac:dyDescent="0.25">
      <c r="B31" s="237" t="s">
        <v>380</v>
      </c>
      <c r="C31" s="445">
        <v>0</v>
      </c>
      <c r="D31" s="445">
        <v>-275.63299999999998</v>
      </c>
      <c r="E31" s="445">
        <v>-119.79300000000001</v>
      </c>
      <c r="F31" s="445">
        <v>180.202</v>
      </c>
      <c r="G31" s="445">
        <v>-122.248</v>
      </c>
      <c r="H31" s="445">
        <v>-124.994</v>
      </c>
      <c r="I31" s="445">
        <v>-126.742</v>
      </c>
      <c r="J31" s="445">
        <v>-131.09800000000001</v>
      </c>
      <c r="K31" s="445">
        <v>-0.27400000000000002</v>
      </c>
      <c r="L31" s="445">
        <v>0</v>
      </c>
      <c r="M31" s="445">
        <v>0</v>
      </c>
      <c r="N31" s="445">
        <v>0</v>
      </c>
      <c r="O31" s="445">
        <v>-0.45400000000000001</v>
      </c>
      <c r="P31" s="445">
        <v>-4.3710000000000004</v>
      </c>
      <c r="Q31" s="445">
        <v>-1.593</v>
      </c>
      <c r="R31" s="445">
        <v>-1.919</v>
      </c>
      <c r="S31" s="445">
        <v>-1.952</v>
      </c>
      <c r="T31" s="445">
        <v>-1.373</v>
      </c>
      <c r="U31" s="445">
        <v>-1.2070000000000001</v>
      </c>
      <c r="V31" s="445">
        <v>-0.53100000000000003</v>
      </c>
      <c r="W31" s="445">
        <v>-3.7570000000000001</v>
      </c>
      <c r="X31" s="445">
        <v>-2.6819999999999999</v>
      </c>
      <c r="Y31" s="445">
        <v>-1.8660000000000001</v>
      </c>
      <c r="Z31" s="445">
        <v>-0.72199999999999998</v>
      </c>
      <c r="AA31" s="446"/>
      <c r="AB31" s="445">
        <v>0</v>
      </c>
      <c r="AC31" s="445">
        <v>-1.37</v>
      </c>
      <c r="AD31" s="445">
        <v>-0.27400000000000002</v>
      </c>
      <c r="AE31" s="445">
        <v>-8.3369999999999997</v>
      </c>
      <c r="AF31" s="445">
        <v>-5.0629999999999997</v>
      </c>
      <c r="AG31" s="445">
        <v>-9.0269999999999992</v>
      </c>
    </row>
    <row r="32" spans="2:33" ht="18" customHeight="1" x14ac:dyDescent="0.25">
      <c r="B32" s="121" t="s">
        <v>381</v>
      </c>
      <c r="C32" s="429">
        <v>0</v>
      </c>
      <c r="D32" s="429">
        <v>0</v>
      </c>
      <c r="E32" s="429">
        <v>0</v>
      </c>
      <c r="F32" s="429">
        <v>0</v>
      </c>
      <c r="G32" s="429">
        <v>-1.113</v>
      </c>
      <c r="H32" s="429">
        <v>-0.25700000000000001</v>
      </c>
      <c r="I32" s="429">
        <v>0</v>
      </c>
      <c r="J32" s="429">
        <v>0</v>
      </c>
      <c r="K32" s="429">
        <v>429.15800000000002</v>
      </c>
      <c r="L32" s="429">
        <v>548.68799999999999</v>
      </c>
      <c r="M32" s="429">
        <v>447.04700000000003</v>
      </c>
      <c r="N32" s="429">
        <v>276.17700000000002</v>
      </c>
      <c r="O32" s="429">
        <v>288.10400000000004</v>
      </c>
      <c r="P32" s="429">
        <v>270.73700000000008</v>
      </c>
      <c r="Q32" s="429">
        <v>259.245</v>
      </c>
      <c r="R32" s="429">
        <v>207.179</v>
      </c>
      <c r="S32" s="429">
        <v>259.88</v>
      </c>
      <c r="T32" s="429">
        <v>137.845</v>
      </c>
      <c r="U32" s="429">
        <v>199.65299999999999</v>
      </c>
      <c r="V32" s="429">
        <v>131.363</v>
      </c>
      <c r="W32" s="429">
        <v>317.00700000000001</v>
      </c>
      <c r="X32" s="429">
        <v>377.52</v>
      </c>
      <c r="Y32" s="429">
        <v>907.27</v>
      </c>
      <c r="Z32" s="429">
        <v>358.96499999999997</v>
      </c>
      <c r="AA32" s="174">
        <v>0</v>
      </c>
      <c r="AB32" s="429">
        <v>-2.2459999999999241</v>
      </c>
      <c r="AC32" s="429">
        <v>1105.271</v>
      </c>
      <c r="AD32" s="429">
        <v>1701.0700000000002</v>
      </c>
      <c r="AE32" s="429">
        <v>1025.2650000000001</v>
      </c>
      <c r="AF32" s="429">
        <v>728.74099999999999</v>
      </c>
      <c r="AG32" s="429">
        <v>1960.7619999999999</v>
      </c>
    </row>
    <row r="33" spans="2:33" s="252" customFormat="1" ht="18" customHeight="1" x14ac:dyDescent="0.25">
      <c r="B33" s="237" t="s">
        <v>382</v>
      </c>
      <c r="C33" s="445">
        <v>-209.39400000000001</v>
      </c>
      <c r="D33" s="445">
        <v>-417.91699999999997</v>
      </c>
      <c r="E33" s="445">
        <v>343.64499999999998</v>
      </c>
      <c r="F33" s="445">
        <v>281.42</v>
      </c>
      <c r="G33" s="445">
        <v>236.76900000000001</v>
      </c>
      <c r="H33" s="445">
        <v>233.09100000000001</v>
      </c>
      <c r="I33" s="445">
        <v>253.88200000000001</v>
      </c>
      <c r="J33" s="445">
        <v>381.529</v>
      </c>
      <c r="K33" s="445">
        <v>0</v>
      </c>
      <c r="L33" s="445">
        <v>0</v>
      </c>
      <c r="M33" s="445">
        <v>0</v>
      </c>
      <c r="N33" s="445">
        <v>0</v>
      </c>
      <c r="O33" s="445">
        <v>0</v>
      </c>
      <c r="P33" s="445">
        <v>0</v>
      </c>
      <c r="Q33" s="445">
        <v>0</v>
      </c>
      <c r="R33" s="445">
        <v>0</v>
      </c>
      <c r="S33" s="445">
        <v>0</v>
      </c>
      <c r="T33" s="445">
        <v>0</v>
      </c>
      <c r="U33" s="445">
        <v>0</v>
      </c>
      <c r="V33" s="445">
        <v>0</v>
      </c>
      <c r="W33" s="445">
        <v>0</v>
      </c>
      <c r="X33" s="445">
        <v>0</v>
      </c>
      <c r="Y33" s="445">
        <v>0</v>
      </c>
      <c r="Z33" s="445">
        <v>0</v>
      </c>
      <c r="AA33" s="446"/>
      <c r="AB33" s="445">
        <v>0</v>
      </c>
      <c r="AC33" s="445">
        <v>0</v>
      </c>
      <c r="AD33" s="445">
        <v>0</v>
      </c>
      <c r="AE33" s="445">
        <v>0</v>
      </c>
      <c r="AF33" s="445">
        <v>0</v>
      </c>
      <c r="AG33" s="445">
        <v>0</v>
      </c>
    </row>
    <row r="34" spans="2:33" s="252" customFormat="1" ht="18" customHeight="1" x14ac:dyDescent="0.25">
      <c r="B34" s="237" t="s">
        <v>387</v>
      </c>
      <c r="C34" s="445">
        <v>0</v>
      </c>
      <c r="D34" s="445">
        <v>0</v>
      </c>
      <c r="E34" s="445">
        <v>0</v>
      </c>
      <c r="F34" s="445">
        <v>0</v>
      </c>
      <c r="G34" s="445">
        <v>0</v>
      </c>
      <c r="H34" s="445">
        <v>0</v>
      </c>
      <c r="I34" s="445">
        <v>0</v>
      </c>
      <c r="J34" s="445">
        <v>0</v>
      </c>
      <c r="K34" s="445">
        <v>-3.3809999999999998</v>
      </c>
      <c r="L34" s="445">
        <v>-7.0830000000000002</v>
      </c>
      <c r="M34" s="445">
        <v>-13.641</v>
      </c>
      <c r="N34" s="445">
        <v>-46.317</v>
      </c>
      <c r="O34" s="445">
        <v>-8.8710000000000004</v>
      </c>
      <c r="P34" s="445">
        <v>-16.446000000000002</v>
      </c>
      <c r="Q34" s="445">
        <v>-21.196000000000002</v>
      </c>
      <c r="R34" s="445">
        <v>-57.451000000000001</v>
      </c>
      <c r="S34" s="445">
        <v>-25.417999999999999</v>
      </c>
      <c r="T34" s="445">
        <v>-31.716999999999999</v>
      </c>
      <c r="U34" s="445">
        <v>-13.343999999999999</v>
      </c>
      <c r="V34" s="445">
        <v>-36.301000000000002</v>
      </c>
      <c r="W34" s="445">
        <v>-31.69</v>
      </c>
      <c r="X34" s="445">
        <v>-22.363</v>
      </c>
      <c r="Y34" s="445">
        <v>-26.648</v>
      </c>
      <c r="Z34" s="445">
        <v>-91.491</v>
      </c>
      <c r="AA34" s="446"/>
      <c r="AB34" s="445">
        <v>-892.49899999999991</v>
      </c>
      <c r="AC34" s="445">
        <v>-87.63</v>
      </c>
      <c r="AD34" s="445">
        <v>-70.421999999999997</v>
      </c>
      <c r="AE34" s="445">
        <v>-103.964</v>
      </c>
      <c r="AF34" s="445">
        <v>-106.78</v>
      </c>
      <c r="AG34" s="445">
        <v>-172.19200000000001</v>
      </c>
    </row>
    <row r="35" spans="2:33" s="252" customFormat="1" ht="18" customHeight="1" x14ac:dyDescent="0.25">
      <c r="B35" s="237" t="s">
        <v>407</v>
      </c>
      <c r="C35" s="445">
        <v>-324.07600000000002</v>
      </c>
      <c r="D35" s="445">
        <v>1.5549999999999999</v>
      </c>
      <c r="E35" s="445">
        <v>-450.404</v>
      </c>
      <c r="F35" s="445">
        <v>-119.574</v>
      </c>
      <c r="G35" s="445">
        <v>-23.855</v>
      </c>
      <c r="H35" s="445">
        <v>-39.116</v>
      </c>
      <c r="I35" s="445">
        <v>-13.27</v>
      </c>
      <c r="J35" s="445">
        <v>-11.388999999999999</v>
      </c>
      <c r="K35" s="445">
        <v>0</v>
      </c>
      <c r="L35" s="445">
        <v>0</v>
      </c>
      <c r="M35" s="445">
        <v>0</v>
      </c>
      <c r="N35" s="445">
        <v>0</v>
      </c>
      <c r="O35" s="445">
        <v>0</v>
      </c>
      <c r="P35" s="445">
        <v>0</v>
      </c>
      <c r="Q35" s="445">
        <v>0</v>
      </c>
      <c r="R35" s="445">
        <v>0</v>
      </c>
      <c r="S35" s="445">
        <v>0</v>
      </c>
      <c r="T35" s="445">
        <v>0</v>
      </c>
      <c r="U35" s="445">
        <v>0</v>
      </c>
      <c r="V35" s="445">
        <v>0</v>
      </c>
      <c r="W35" s="445">
        <v>0</v>
      </c>
      <c r="X35" s="445">
        <v>0</v>
      </c>
      <c r="Y35" s="445">
        <v>0</v>
      </c>
      <c r="Z35" s="445">
        <v>0</v>
      </c>
      <c r="AA35" s="446"/>
      <c r="AB35" s="445">
        <v>0</v>
      </c>
      <c r="AC35" s="445">
        <v>0</v>
      </c>
      <c r="AD35" s="445">
        <v>0</v>
      </c>
      <c r="AE35" s="445">
        <v>0</v>
      </c>
      <c r="AF35" s="445">
        <v>0</v>
      </c>
      <c r="AG35" s="445">
        <v>0</v>
      </c>
    </row>
    <row r="36" spans="2:33" s="252" customFormat="1" ht="18" customHeight="1" x14ac:dyDescent="0.25">
      <c r="B36" s="237" t="s">
        <v>240</v>
      </c>
      <c r="C36" s="445">
        <v>0</v>
      </c>
      <c r="D36" s="445">
        <v>0</v>
      </c>
      <c r="E36" s="445">
        <v>0</v>
      </c>
      <c r="F36" s="445">
        <v>0</v>
      </c>
      <c r="G36" s="445">
        <v>0</v>
      </c>
      <c r="H36" s="445">
        <v>0</v>
      </c>
      <c r="I36" s="445">
        <v>0</v>
      </c>
      <c r="J36" s="445">
        <v>0</v>
      </c>
      <c r="K36" s="445">
        <v>0</v>
      </c>
      <c r="L36" s="445">
        <v>0</v>
      </c>
      <c r="M36" s="445">
        <v>0</v>
      </c>
      <c r="N36" s="445">
        <v>0</v>
      </c>
      <c r="O36" s="445">
        <v>0</v>
      </c>
      <c r="P36" s="445">
        <v>0</v>
      </c>
      <c r="Q36" s="445">
        <v>0</v>
      </c>
      <c r="R36" s="445">
        <v>0</v>
      </c>
      <c r="S36" s="445">
        <v>0</v>
      </c>
      <c r="T36" s="445">
        <v>0</v>
      </c>
      <c r="U36" s="445">
        <v>0</v>
      </c>
      <c r="V36" s="445">
        <v>0</v>
      </c>
      <c r="W36" s="445">
        <v>0</v>
      </c>
      <c r="X36" s="445">
        <v>0</v>
      </c>
      <c r="Y36" s="445">
        <v>0</v>
      </c>
      <c r="Z36" s="445">
        <v>0</v>
      </c>
      <c r="AA36" s="446"/>
      <c r="AB36" s="445">
        <v>0</v>
      </c>
      <c r="AC36" s="445">
        <v>0</v>
      </c>
      <c r="AD36" s="445">
        <v>0</v>
      </c>
      <c r="AE36" s="445">
        <v>0</v>
      </c>
      <c r="AF36" s="445">
        <v>0</v>
      </c>
      <c r="AG36" s="445">
        <v>0</v>
      </c>
    </row>
    <row r="37" spans="2:33" ht="18" customHeight="1" x14ac:dyDescent="0.25">
      <c r="B37" s="121" t="s">
        <v>390</v>
      </c>
      <c r="C37" s="429">
        <v>0</v>
      </c>
      <c r="D37" s="429">
        <v>0</v>
      </c>
      <c r="E37" s="429">
        <v>0</v>
      </c>
      <c r="F37" s="429">
        <v>0</v>
      </c>
      <c r="G37" s="429">
        <v>0</v>
      </c>
      <c r="H37" s="429">
        <v>0</v>
      </c>
      <c r="I37" s="429">
        <v>0</v>
      </c>
      <c r="J37" s="429">
        <v>0</v>
      </c>
      <c r="K37" s="429">
        <v>-3.3809999999999998</v>
      </c>
      <c r="L37" s="429">
        <v>-7.0830000000000002</v>
      </c>
      <c r="M37" s="429">
        <v>-13.641</v>
      </c>
      <c r="N37" s="429">
        <v>-46.317</v>
      </c>
      <c r="O37" s="429">
        <v>-8.8710000000000004</v>
      </c>
      <c r="P37" s="429">
        <v>-16.446000000000002</v>
      </c>
      <c r="Q37" s="429">
        <v>-21.196000000000002</v>
      </c>
      <c r="R37" s="429">
        <v>-57.451000000000001</v>
      </c>
      <c r="S37" s="429">
        <v>-25.417999999999999</v>
      </c>
      <c r="T37" s="429">
        <v>-31.716999999999999</v>
      </c>
      <c r="U37" s="429">
        <v>-13.343999999999999</v>
      </c>
      <c r="V37" s="429">
        <v>-36.301000000000002</v>
      </c>
      <c r="W37" s="429">
        <v>-31.69</v>
      </c>
      <c r="X37" s="429">
        <v>-22.363</v>
      </c>
      <c r="Y37" s="429">
        <v>-26.648</v>
      </c>
      <c r="Z37" s="429">
        <v>-91.491</v>
      </c>
      <c r="AA37" s="174"/>
      <c r="AB37" s="429">
        <v>-892.49899999999991</v>
      </c>
      <c r="AC37" s="429">
        <v>-87.63</v>
      </c>
      <c r="AD37" s="429">
        <v>-70.421999999999997</v>
      </c>
      <c r="AE37" s="429">
        <v>-103.964</v>
      </c>
      <c r="AF37" s="429">
        <v>-106.78</v>
      </c>
      <c r="AG37" s="429">
        <v>-172.19200000000001</v>
      </c>
    </row>
    <row r="38" spans="2:33" s="252" customFormat="1" ht="18" customHeight="1" x14ac:dyDescent="0.25">
      <c r="B38" s="237" t="s">
        <v>391</v>
      </c>
      <c r="C38" s="445">
        <v>-324.07600000000002</v>
      </c>
      <c r="D38" s="445">
        <v>1.5549999999999999</v>
      </c>
      <c r="E38" s="445">
        <v>-450.404</v>
      </c>
      <c r="F38" s="445">
        <v>-119.574</v>
      </c>
      <c r="G38" s="445">
        <v>-23.855</v>
      </c>
      <c r="H38" s="445">
        <v>-39.116</v>
      </c>
      <c r="I38" s="445">
        <v>-13.27</v>
      </c>
      <c r="J38" s="445">
        <v>-11.388999999999999</v>
      </c>
      <c r="K38" s="445">
        <v>0</v>
      </c>
      <c r="L38" s="445">
        <v>0</v>
      </c>
      <c r="M38" s="445">
        <v>0</v>
      </c>
      <c r="N38" s="445">
        <v>0</v>
      </c>
      <c r="O38" s="445">
        <v>0</v>
      </c>
      <c r="P38" s="445">
        <v>0</v>
      </c>
      <c r="Q38" s="445">
        <v>0</v>
      </c>
      <c r="R38" s="445">
        <v>0</v>
      </c>
      <c r="S38" s="445">
        <v>0</v>
      </c>
      <c r="T38" s="445">
        <v>0</v>
      </c>
      <c r="U38" s="445">
        <v>0</v>
      </c>
      <c r="V38" s="445">
        <v>0</v>
      </c>
      <c r="W38" s="445">
        <v>0</v>
      </c>
      <c r="X38" s="445">
        <v>0</v>
      </c>
      <c r="Y38" s="445">
        <v>0</v>
      </c>
      <c r="Z38" s="445">
        <v>0</v>
      </c>
      <c r="AA38" s="446"/>
      <c r="AB38" s="445">
        <v>0</v>
      </c>
      <c r="AC38" s="445">
        <v>0</v>
      </c>
      <c r="AD38" s="445">
        <v>0</v>
      </c>
      <c r="AE38" s="445">
        <v>0</v>
      </c>
      <c r="AF38" s="445">
        <v>0</v>
      </c>
      <c r="AG38" s="445">
        <v>0</v>
      </c>
    </row>
    <row r="39" spans="2:33" s="252" customFormat="1" ht="18" customHeight="1" x14ac:dyDescent="0.25">
      <c r="B39" s="238" t="s">
        <v>392</v>
      </c>
      <c r="C39" s="445">
        <v>0</v>
      </c>
      <c r="D39" s="445">
        <v>0</v>
      </c>
      <c r="E39" s="445">
        <v>0</v>
      </c>
      <c r="F39" s="445">
        <v>0</v>
      </c>
      <c r="G39" s="445">
        <v>0</v>
      </c>
      <c r="H39" s="445">
        <v>0</v>
      </c>
      <c r="I39" s="445">
        <v>0</v>
      </c>
      <c r="J39" s="445">
        <v>0</v>
      </c>
      <c r="K39" s="445">
        <v>0</v>
      </c>
      <c r="L39" s="445">
        <v>0</v>
      </c>
      <c r="M39" s="445">
        <v>0</v>
      </c>
      <c r="N39" s="445">
        <v>0</v>
      </c>
      <c r="O39" s="445">
        <v>0</v>
      </c>
      <c r="P39" s="445">
        <v>0</v>
      </c>
      <c r="Q39" s="445">
        <v>0</v>
      </c>
      <c r="R39" s="445">
        <v>0</v>
      </c>
      <c r="S39" s="445">
        <v>0</v>
      </c>
      <c r="T39" s="445">
        <v>0</v>
      </c>
      <c r="U39" s="445">
        <v>0</v>
      </c>
      <c r="V39" s="445">
        <v>0</v>
      </c>
      <c r="W39" s="445">
        <v>0</v>
      </c>
      <c r="X39" s="445">
        <v>0</v>
      </c>
      <c r="Y39" s="445">
        <v>0</v>
      </c>
      <c r="Z39" s="445">
        <v>0</v>
      </c>
      <c r="AA39" s="446"/>
      <c r="AB39" s="445">
        <v>0</v>
      </c>
      <c r="AC39" s="445">
        <v>0</v>
      </c>
      <c r="AD39" s="445">
        <v>0</v>
      </c>
      <c r="AE39" s="445">
        <v>0</v>
      </c>
      <c r="AF39" s="445">
        <v>0</v>
      </c>
      <c r="AG39" s="445">
        <v>0</v>
      </c>
    </row>
    <row r="40" spans="2:33" s="252" customFormat="1" ht="18" customHeight="1" x14ac:dyDescent="0.25">
      <c r="B40" s="238" t="s">
        <v>393</v>
      </c>
      <c r="C40" s="445">
        <v>0</v>
      </c>
      <c r="D40" s="445">
        <v>0</v>
      </c>
      <c r="E40" s="445">
        <v>0</v>
      </c>
      <c r="F40" s="445">
        <v>0</v>
      </c>
      <c r="G40" s="445">
        <v>0</v>
      </c>
      <c r="H40" s="445">
        <v>0</v>
      </c>
      <c r="I40" s="445">
        <v>0</v>
      </c>
      <c r="J40" s="445">
        <v>0</v>
      </c>
      <c r="K40" s="445">
        <v>0</v>
      </c>
      <c r="L40" s="445">
        <v>0</v>
      </c>
      <c r="M40" s="445">
        <v>0</v>
      </c>
      <c r="N40" s="445">
        <v>0</v>
      </c>
      <c r="O40" s="445">
        <v>0</v>
      </c>
      <c r="P40" s="445">
        <v>0</v>
      </c>
      <c r="Q40" s="445">
        <v>0</v>
      </c>
      <c r="R40" s="445">
        <v>0</v>
      </c>
      <c r="S40" s="445">
        <v>0</v>
      </c>
      <c r="T40" s="445">
        <v>0</v>
      </c>
      <c r="U40" s="445">
        <v>0</v>
      </c>
      <c r="V40" s="445">
        <v>0</v>
      </c>
      <c r="W40" s="445">
        <v>0</v>
      </c>
      <c r="X40" s="445">
        <v>0</v>
      </c>
      <c r="Y40" s="445">
        <v>0</v>
      </c>
      <c r="Z40" s="445">
        <v>0</v>
      </c>
      <c r="AA40" s="446"/>
      <c r="AB40" s="445">
        <v>0</v>
      </c>
      <c r="AC40" s="445">
        <v>0</v>
      </c>
      <c r="AD40" s="445">
        <v>0</v>
      </c>
      <c r="AE40" s="445">
        <v>0</v>
      </c>
      <c r="AF40" s="445">
        <v>0</v>
      </c>
      <c r="AG40" s="445">
        <v>0</v>
      </c>
    </row>
    <row r="41" spans="2:33" s="252" customFormat="1" ht="18" customHeight="1" x14ac:dyDescent="0.25">
      <c r="B41" s="237" t="s">
        <v>408</v>
      </c>
      <c r="C41" s="445">
        <v>0</v>
      </c>
      <c r="D41" s="445">
        <v>0</v>
      </c>
      <c r="E41" s="445">
        <v>0</v>
      </c>
      <c r="F41" s="445">
        <v>0</v>
      </c>
      <c r="G41" s="445">
        <v>0</v>
      </c>
      <c r="H41" s="445">
        <v>0</v>
      </c>
      <c r="I41" s="445">
        <v>0</v>
      </c>
      <c r="J41" s="445">
        <v>0</v>
      </c>
      <c r="K41" s="445">
        <v>0</v>
      </c>
      <c r="L41" s="445">
        <v>0</v>
      </c>
      <c r="M41" s="445">
        <v>0</v>
      </c>
      <c r="N41" s="445">
        <v>0</v>
      </c>
      <c r="O41" s="445">
        <v>0</v>
      </c>
      <c r="P41" s="445">
        <v>0</v>
      </c>
      <c r="Q41" s="445">
        <v>0</v>
      </c>
      <c r="R41" s="445">
        <v>0</v>
      </c>
      <c r="S41" s="445">
        <v>0</v>
      </c>
      <c r="T41" s="445">
        <v>0</v>
      </c>
      <c r="U41" s="445">
        <v>0</v>
      </c>
      <c r="V41" s="445">
        <v>0</v>
      </c>
      <c r="W41" s="445">
        <v>0</v>
      </c>
      <c r="X41" s="445">
        <v>0</v>
      </c>
      <c r="Y41" s="445">
        <v>0</v>
      </c>
      <c r="Z41" s="445">
        <v>0</v>
      </c>
      <c r="AA41" s="446"/>
      <c r="AB41" s="445">
        <v>0</v>
      </c>
      <c r="AC41" s="445">
        <v>0</v>
      </c>
      <c r="AD41" s="445">
        <v>0</v>
      </c>
      <c r="AE41" s="445">
        <v>0</v>
      </c>
      <c r="AF41" s="445">
        <v>0</v>
      </c>
      <c r="AG41" s="445">
        <v>0</v>
      </c>
    </row>
    <row r="42" spans="2:33" s="252" customFormat="1" ht="18" customHeight="1" x14ac:dyDescent="0.25">
      <c r="B42" s="238" t="s">
        <v>392</v>
      </c>
      <c r="C42" s="445">
        <v>0</v>
      </c>
      <c r="D42" s="445">
        <v>0</v>
      </c>
      <c r="E42" s="445">
        <v>0</v>
      </c>
      <c r="F42" s="445">
        <v>0</v>
      </c>
      <c r="G42" s="445">
        <v>0</v>
      </c>
      <c r="H42" s="445">
        <v>0</v>
      </c>
      <c r="I42" s="445">
        <v>0</v>
      </c>
      <c r="J42" s="445">
        <v>0</v>
      </c>
      <c r="K42" s="445">
        <v>0</v>
      </c>
      <c r="L42" s="445">
        <v>0</v>
      </c>
      <c r="M42" s="445">
        <v>0</v>
      </c>
      <c r="N42" s="445">
        <v>0</v>
      </c>
      <c r="O42" s="445">
        <v>0</v>
      </c>
      <c r="P42" s="445">
        <v>0</v>
      </c>
      <c r="Q42" s="445">
        <v>0</v>
      </c>
      <c r="R42" s="445">
        <v>3497.6219999999998</v>
      </c>
      <c r="S42" s="445">
        <v>0</v>
      </c>
      <c r="T42" s="445">
        <v>0</v>
      </c>
      <c r="U42" s="445">
        <v>0</v>
      </c>
      <c r="V42" s="445">
        <v>0</v>
      </c>
      <c r="W42" s="445">
        <v>0</v>
      </c>
      <c r="X42" s="445">
        <v>0</v>
      </c>
      <c r="Y42" s="445">
        <v>0</v>
      </c>
      <c r="Z42" s="445">
        <v>7271.6580000000004</v>
      </c>
      <c r="AA42" s="446"/>
      <c r="AB42" s="445">
        <v>503.92099999999999</v>
      </c>
      <c r="AC42" s="445">
        <v>187.959</v>
      </c>
      <c r="AD42" s="445">
        <v>0</v>
      </c>
      <c r="AE42" s="445">
        <v>3497.6219999999998</v>
      </c>
      <c r="AF42" s="445">
        <v>0</v>
      </c>
      <c r="AG42" s="445">
        <v>7271.6580000000004</v>
      </c>
    </row>
    <row r="43" spans="2:33" s="252" customFormat="1" ht="18" customHeight="1" x14ac:dyDescent="0.25">
      <c r="B43" s="238" t="s">
        <v>393</v>
      </c>
      <c r="C43" s="445">
        <v>91.093999999999994</v>
      </c>
      <c r="D43" s="445">
        <v>62.031999999999996</v>
      </c>
      <c r="E43" s="445">
        <v>350.79500000000002</v>
      </c>
      <c r="F43" s="445">
        <v>0</v>
      </c>
      <c r="G43" s="445">
        <v>0</v>
      </c>
      <c r="H43" s="445">
        <v>187.959</v>
      </c>
      <c r="I43" s="445">
        <v>0</v>
      </c>
      <c r="J43" s="445">
        <v>0</v>
      </c>
      <c r="K43" s="445">
        <v>-173.74700000000001</v>
      </c>
      <c r="L43" s="445">
        <v>-197.452</v>
      </c>
      <c r="M43" s="445">
        <v>-226.03899999999999</v>
      </c>
      <c r="N43" s="445">
        <v>-215.691</v>
      </c>
      <c r="O43" s="445">
        <v>-211.767</v>
      </c>
      <c r="P43" s="445">
        <v>-224.07300000000001</v>
      </c>
      <c r="Q43" s="445">
        <v>-229.98699999999999</v>
      </c>
      <c r="R43" s="445">
        <v>-3732.6260000000002</v>
      </c>
      <c r="S43" s="445">
        <v>-167.898</v>
      </c>
      <c r="T43" s="445">
        <v>-243.95400000000001</v>
      </c>
      <c r="U43" s="445">
        <v>-246.81700000000001</v>
      </c>
      <c r="V43" s="445">
        <v>-246.541</v>
      </c>
      <c r="W43" s="445">
        <v>-238.61699999999999</v>
      </c>
      <c r="X43" s="445">
        <v>-264.88299999999998</v>
      </c>
      <c r="Y43" s="445">
        <v>-262.75</v>
      </c>
      <c r="Z43" s="445">
        <v>-7228.7950000000001</v>
      </c>
      <c r="AA43" s="446"/>
      <c r="AB43" s="445">
        <v>-469.28200000000004</v>
      </c>
      <c r="AC43" s="445">
        <v>-1080.502</v>
      </c>
      <c r="AD43" s="445">
        <v>-812.92900000000009</v>
      </c>
      <c r="AE43" s="445">
        <v>-4398.4530000000004</v>
      </c>
      <c r="AF43" s="445">
        <v>-905.21</v>
      </c>
      <c r="AG43" s="445">
        <v>-7995.0450000000001</v>
      </c>
    </row>
    <row r="44" spans="2:33" s="252" customFormat="1" ht="18" customHeight="1" x14ac:dyDescent="0.25">
      <c r="B44" s="237" t="s">
        <v>308</v>
      </c>
      <c r="C44" s="445">
        <v>-80.391000000000005</v>
      </c>
      <c r="D44" s="445">
        <v>-146.81</v>
      </c>
      <c r="E44" s="445">
        <v>-142.84</v>
      </c>
      <c r="F44" s="445">
        <v>-99.241</v>
      </c>
      <c r="G44" s="445">
        <v>-198.18</v>
      </c>
      <c r="H44" s="445">
        <v>-250.345</v>
      </c>
      <c r="I44" s="445">
        <v>-262.29599999999999</v>
      </c>
      <c r="J44" s="445">
        <v>-369.68099999999998</v>
      </c>
      <c r="K44" s="445">
        <v>0</v>
      </c>
      <c r="L44" s="445">
        <v>0</v>
      </c>
      <c r="M44" s="445">
        <v>0</v>
      </c>
      <c r="N44" s="445">
        <v>0</v>
      </c>
      <c r="O44" s="445">
        <v>0</v>
      </c>
      <c r="P44" s="445">
        <v>0</v>
      </c>
      <c r="Q44" s="445">
        <v>0</v>
      </c>
      <c r="R44" s="445">
        <v>0</v>
      </c>
      <c r="S44" s="445">
        <v>0</v>
      </c>
      <c r="T44" s="445">
        <v>0</v>
      </c>
      <c r="U44" s="445">
        <v>0</v>
      </c>
      <c r="V44" s="445">
        <v>0</v>
      </c>
      <c r="W44" s="445">
        <v>0</v>
      </c>
      <c r="X44" s="445">
        <v>0</v>
      </c>
      <c r="Y44" s="445">
        <v>0</v>
      </c>
      <c r="Z44" s="445">
        <v>0</v>
      </c>
      <c r="AA44" s="446"/>
      <c r="AB44" s="445">
        <v>0</v>
      </c>
      <c r="AC44" s="445">
        <v>0</v>
      </c>
      <c r="AD44" s="445">
        <v>0</v>
      </c>
      <c r="AE44" s="445">
        <v>0</v>
      </c>
      <c r="AF44" s="445">
        <v>0</v>
      </c>
      <c r="AG44" s="445">
        <v>0</v>
      </c>
    </row>
    <row r="45" spans="2:33" s="252" customFormat="1" ht="18" customHeight="1" x14ac:dyDescent="0.25">
      <c r="B45" s="238" t="s">
        <v>409</v>
      </c>
      <c r="C45" s="445">
        <v>0</v>
      </c>
      <c r="D45" s="445">
        <v>0</v>
      </c>
      <c r="E45" s="445">
        <v>0</v>
      </c>
      <c r="F45" s="445">
        <v>0</v>
      </c>
      <c r="G45" s="445">
        <v>0</v>
      </c>
      <c r="H45" s="445">
        <v>0</v>
      </c>
      <c r="I45" s="445">
        <v>0</v>
      </c>
      <c r="J45" s="445">
        <v>0</v>
      </c>
      <c r="K45" s="445">
        <v>-72.88</v>
      </c>
      <c r="L45" s="445">
        <v>0</v>
      </c>
      <c r="M45" s="445">
        <v>0</v>
      </c>
      <c r="N45" s="445">
        <v>0</v>
      </c>
      <c r="O45" s="445">
        <v>0</v>
      </c>
      <c r="P45" s="445">
        <v>0</v>
      </c>
      <c r="Q45" s="445">
        <v>0</v>
      </c>
      <c r="R45" s="445">
        <v>0</v>
      </c>
      <c r="S45" s="445">
        <v>0</v>
      </c>
      <c r="T45" s="445">
        <v>0</v>
      </c>
      <c r="U45" s="445">
        <v>0</v>
      </c>
      <c r="V45" s="445">
        <v>-37.618000000000002</v>
      </c>
      <c r="W45" s="445">
        <v>0</v>
      </c>
      <c r="X45" s="445">
        <v>0</v>
      </c>
      <c r="Y45" s="445">
        <v>0</v>
      </c>
      <c r="Z45" s="445">
        <v>-226.40700000000001</v>
      </c>
      <c r="AA45" s="446"/>
      <c r="AB45" s="445">
        <v>882.1579999999999</v>
      </c>
      <c r="AC45" s="445">
        <v>-20.637</v>
      </c>
      <c r="AD45" s="445">
        <v>-72.88</v>
      </c>
      <c r="AE45" s="445">
        <v>0</v>
      </c>
      <c r="AF45" s="445">
        <v>-37.618000000000002</v>
      </c>
      <c r="AG45" s="445">
        <v>-226.40700000000001</v>
      </c>
    </row>
    <row r="46" spans="2:33" s="252" customFormat="1" ht="18" customHeight="1" x14ac:dyDescent="0.25">
      <c r="B46" s="237" t="s">
        <v>340</v>
      </c>
      <c r="C46" s="445">
        <v>502.59300000000002</v>
      </c>
      <c r="D46" s="445">
        <v>422.59</v>
      </c>
      <c r="E46" s="445">
        <v>259.23599999999999</v>
      </c>
      <c r="F46" s="445">
        <v>-302.26100000000002</v>
      </c>
      <c r="G46" s="445">
        <v>-20.637</v>
      </c>
      <c r="H46" s="445">
        <v>0</v>
      </c>
      <c r="I46" s="445">
        <v>0</v>
      </c>
      <c r="J46" s="445">
        <v>0</v>
      </c>
      <c r="K46" s="445">
        <v>0</v>
      </c>
      <c r="L46" s="445">
        <v>0</v>
      </c>
      <c r="M46" s="445">
        <v>0</v>
      </c>
      <c r="N46" s="445">
        <v>0</v>
      </c>
      <c r="O46" s="445">
        <v>-14.146000000000001</v>
      </c>
      <c r="P46" s="445">
        <v>-15.182</v>
      </c>
      <c r="Q46" s="445">
        <v>-16.155000000000001</v>
      </c>
      <c r="R46" s="445">
        <v>-1.387</v>
      </c>
      <c r="S46" s="445">
        <v>-6.7389999999999999</v>
      </c>
      <c r="T46" s="445">
        <v>-17.183</v>
      </c>
      <c r="U46" s="445">
        <v>-16.344000000000001</v>
      </c>
      <c r="V46" s="445">
        <v>-11.41</v>
      </c>
      <c r="W46" s="445">
        <v>-14.571999999999999</v>
      </c>
      <c r="X46" s="445">
        <v>-14.476000000000001</v>
      </c>
      <c r="Y46" s="445">
        <v>-14.042999999999999</v>
      </c>
      <c r="Z46" s="445">
        <v>-10.683</v>
      </c>
      <c r="AA46" s="446"/>
      <c r="AB46" s="445">
        <v>0</v>
      </c>
      <c r="AC46" s="445">
        <v>0</v>
      </c>
      <c r="AD46" s="445">
        <v>0</v>
      </c>
      <c r="AE46" s="445">
        <v>-46.870000000000005</v>
      </c>
      <c r="AF46" s="445">
        <v>-51.676000000000002</v>
      </c>
      <c r="AG46" s="445">
        <v>-53.774000000000001</v>
      </c>
    </row>
    <row r="47" spans="2:33" s="252" customFormat="1" ht="18" customHeight="1" x14ac:dyDescent="0.25">
      <c r="B47" s="237" t="s">
        <v>395</v>
      </c>
      <c r="C47" s="445">
        <v>0</v>
      </c>
      <c r="D47" s="445">
        <v>0</v>
      </c>
      <c r="E47" s="445">
        <v>0</v>
      </c>
      <c r="F47" s="445">
        <v>0</v>
      </c>
      <c r="G47" s="445">
        <v>0</v>
      </c>
      <c r="H47" s="445">
        <v>0</v>
      </c>
      <c r="I47" s="445">
        <v>0</v>
      </c>
      <c r="J47" s="445">
        <v>0</v>
      </c>
      <c r="K47" s="445">
        <v>0</v>
      </c>
      <c r="L47" s="445">
        <v>0</v>
      </c>
      <c r="M47" s="445">
        <v>0</v>
      </c>
      <c r="N47" s="445">
        <v>0</v>
      </c>
      <c r="O47" s="445">
        <v>0</v>
      </c>
      <c r="P47" s="445">
        <v>0</v>
      </c>
      <c r="Q47" s="445">
        <v>0</v>
      </c>
      <c r="R47" s="445">
        <v>0</v>
      </c>
      <c r="S47" s="445">
        <v>0</v>
      </c>
      <c r="T47" s="445">
        <v>0</v>
      </c>
      <c r="U47" s="445">
        <v>0</v>
      </c>
      <c r="V47" s="445">
        <v>0</v>
      </c>
      <c r="W47" s="445">
        <v>0</v>
      </c>
      <c r="X47" s="445">
        <v>0</v>
      </c>
      <c r="Y47" s="445">
        <v>0</v>
      </c>
      <c r="Z47" s="445">
        <v>0</v>
      </c>
      <c r="AA47" s="446"/>
      <c r="AB47" s="445">
        <v>0</v>
      </c>
      <c r="AC47" s="445">
        <v>0</v>
      </c>
      <c r="AD47" s="445">
        <v>0</v>
      </c>
      <c r="AE47" s="445">
        <v>0</v>
      </c>
      <c r="AF47" s="445">
        <v>0</v>
      </c>
      <c r="AG47" s="445">
        <v>0</v>
      </c>
    </row>
    <row r="48" spans="2:33" s="252" customFormat="1" ht="18" customHeight="1" x14ac:dyDescent="0.25">
      <c r="B48" s="237" t="s">
        <v>396</v>
      </c>
      <c r="C48" s="445">
        <v>0</v>
      </c>
      <c r="D48" s="445">
        <v>0</v>
      </c>
      <c r="E48" s="445">
        <v>0</v>
      </c>
      <c r="F48" s="445">
        <v>0</v>
      </c>
      <c r="G48" s="445">
        <v>0</v>
      </c>
      <c r="H48" s="445">
        <v>0</v>
      </c>
      <c r="I48" s="445">
        <v>0</v>
      </c>
      <c r="J48" s="445">
        <v>0</v>
      </c>
      <c r="K48" s="445">
        <v>0</v>
      </c>
      <c r="L48" s="445">
        <v>0</v>
      </c>
      <c r="M48" s="445">
        <v>0</v>
      </c>
      <c r="N48" s="445">
        <v>0</v>
      </c>
      <c r="O48" s="445">
        <v>0</v>
      </c>
      <c r="P48" s="445">
        <v>0</v>
      </c>
      <c r="Q48" s="445">
        <v>0</v>
      </c>
      <c r="R48" s="445">
        <v>0</v>
      </c>
      <c r="S48" s="445">
        <v>0</v>
      </c>
      <c r="T48" s="445">
        <v>0</v>
      </c>
      <c r="U48" s="445">
        <v>0</v>
      </c>
      <c r="V48" s="445">
        <v>0</v>
      </c>
      <c r="W48" s="445">
        <v>0</v>
      </c>
      <c r="X48" s="445">
        <v>0</v>
      </c>
      <c r="Y48" s="445">
        <v>0</v>
      </c>
      <c r="Z48" s="445">
        <v>0</v>
      </c>
      <c r="AA48" s="446"/>
      <c r="AB48" s="445">
        <v>0</v>
      </c>
      <c r="AC48" s="445">
        <v>0</v>
      </c>
      <c r="AD48" s="445">
        <v>0</v>
      </c>
      <c r="AE48" s="445">
        <v>0</v>
      </c>
      <c r="AF48" s="445">
        <v>0</v>
      </c>
      <c r="AG48" s="445">
        <v>0</v>
      </c>
    </row>
    <row r="49" spans="2:33" ht="18" customHeight="1" x14ac:dyDescent="0.25">
      <c r="B49" s="121" t="s">
        <v>398</v>
      </c>
      <c r="C49" s="429">
        <v>0</v>
      </c>
      <c r="D49" s="429">
        <v>0</v>
      </c>
      <c r="E49" s="429">
        <v>0</v>
      </c>
      <c r="F49" s="429">
        <v>0</v>
      </c>
      <c r="G49" s="429">
        <v>0</v>
      </c>
      <c r="H49" s="429">
        <v>0</v>
      </c>
      <c r="I49" s="429">
        <v>0</v>
      </c>
      <c r="J49" s="429">
        <v>0</v>
      </c>
      <c r="K49" s="429">
        <v>-246.62700000000001</v>
      </c>
      <c r="L49" s="429">
        <v>-197.452</v>
      </c>
      <c r="M49" s="429">
        <v>-226.03899999999999</v>
      </c>
      <c r="N49" s="429">
        <v>-215.691</v>
      </c>
      <c r="O49" s="429">
        <v>-225.91300000000001</v>
      </c>
      <c r="P49" s="429">
        <v>-239.255</v>
      </c>
      <c r="Q49" s="429">
        <v>-246.142</v>
      </c>
      <c r="R49" s="429">
        <v>-236.39099999999999</v>
      </c>
      <c r="S49" s="429">
        <v>-174.637</v>
      </c>
      <c r="T49" s="429">
        <v>-261.137</v>
      </c>
      <c r="U49" s="429">
        <v>-263.161</v>
      </c>
      <c r="V49" s="429">
        <v>-295.56900000000002</v>
      </c>
      <c r="W49" s="429">
        <v>-253.18899999999999</v>
      </c>
      <c r="X49" s="429">
        <v>-279.35899999999998</v>
      </c>
      <c r="Y49" s="429">
        <v>-276.79300000000001</v>
      </c>
      <c r="Z49" s="429">
        <v>-194.227</v>
      </c>
      <c r="AA49" s="174"/>
      <c r="AB49" s="429">
        <v>916.79700000000003</v>
      </c>
      <c r="AC49" s="429">
        <v>-913.18000000000006</v>
      </c>
      <c r="AD49" s="429">
        <v>-885.80899999999997</v>
      </c>
      <c r="AE49" s="429">
        <v>-947.70099999999991</v>
      </c>
      <c r="AF49" s="429">
        <v>-994.50399999999991</v>
      </c>
      <c r="AG49" s="429">
        <v>-1003.568</v>
      </c>
    </row>
    <row r="50" spans="2:33" s="252" customFormat="1" ht="18" customHeight="1" x14ac:dyDescent="0.25">
      <c r="B50" s="237" t="s">
        <v>399</v>
      </c>
      <c r="C50" s="445">
        <v>513.29600000000005</v>
      </c>
      <c r="D50" s="445">
        <v>337.81200000000001</v>
      </c>
      <c r="E50" s="445">
        <v>467.19099999999997</v>
      </c>
      <c r="F50" s="445">
        <v>-401.50200000000001</v>
      </c>
      <c r="G50" s="445">
        <v>-218.81700000000001</v>
      </c>
      <c r="H50" s="445">
        <v>-62.386000000000003</v>
      </c>
      <c r="I50" s="445">
        <v>-262.29599999999999</v>
      </c>
      <c r="J50" s="445">
        <v>-369.68099999999998</v>
      </c>
      <c r="K50" s="445">
        <v>-34.761000000000003</v>
      </c>
      <c r="L50" s="445">
        <v>-48.043999999999997</v>
      </c>
      <c r="M50" s="445">
        <v>-66.84</v>
      </c>
      <c r="N50" s="445">
        <v>73.477000000000004</v>
      </c>
      <c r="O50" s="445">
        <v>13.24</v>
      </c>
      <c r="P50" s="445">
        <v>-0.16</v>
      </c>
      <c r="Q50" s="445">
        <v>53.404000000000003</v>
      </c>
      <c r="R50" s="445">
        <v>13.794</v>
      </c>
      <c r="S50" s="445">
        <v>49.424999999999997</v>
      </c>
      <c r="T50" s="445">
        <v>100.03400000000001</v>
      </c>
      <c r="U50" s="445">
        <v>77.405000000000001</v>
      </c>
      <c r="V50" s="445">
        <v>32.877000000000002</v>
      </c>
      <c r="W50" s="445">
        <v>59.048000000000002</v>
      </c>
      <c r="X50" s="445">
        <v>-91.997</v>
      </c>
      <c r="Y50" s="445">
        <v>60.886000000000003</v>
      </c>
      <c r="Z50" s="445">
        <v>55.959000000000003</v>
      </c>
      <c r="AA50" s="446"/>
      <c r="AB50" s="445">
        <v>44.908000000000001</v>
      </c>
      <c r="AC50" s="445">
        <v>-11.373999999999995</v>
      </c>
      <c r="AD50" s="445">
        <v>-76.168000000000006</v>
      </c>
      <c r="AE50" s="445">
        <v>80.278000000000006</v>
      </c>
      <c r="AF50" s="445">
        <v>259.74099999999999</v>
      </c>
      <c r="AG50" s="445">
        <v>83.896000000000015</v>
      </c>
    </row>
    <row r="51" spans="2:33" ht="18" customHeight="1" x14ac:dyDescent="0.25">
      <c r="B51" s="121" t="s">
        <v>400</v>
      </c>
      <c r="C51" s="429">
        <v>13.624000000000001</v>
      </c>
      <c r="D51" s="429">
        <v>15.954000000000001</v>
      </c>
      <c r="E51" s="429">
        <v>7.665</v>
      </c>
      <c r="F51" s="429">
        <v>7.665</v>
      </c>
      <c r="G51" s="429">
        <v>-13.407</v>
      </c>
      <c r="H51" s="429">
        <v>-20.085999999999999</v>
      </c>
      <c r="I51" s="429">
        <v>13.837</v>
      </c>
      <c r="J51" s="429">
        <v>8.282</v>
      </c>
      <c r="K51" s="429">
        <v>144.38900000000001</v>
      </c>
      <c r="L51" s="429">
        <v>296.10899999999998</v>
      </c>
      <c r="M51" s="429">
        <v>140.52699999999999</v>
      </c>
      <c r="N51" s="429">
        <v>87.646000000000001</v>
      </c>
      <c r="O51" s="429">
        <v>66.56</v>
      </c>
      <c r="P51" s="429">
        <v>14.875999999999999</v>
      </c>
      <c r="Q51" s="429">
        <v>45.311</v>
      </c>
      <c r="R51" s="429">
        <v>-72.869</v>
      </c>
      <c r="S51" s="429">
        <v>109.25</v>
      </c>
      <c r="T51" s="429">
        <v>-54.975000000000001</v>
      </c>
      <c r="U51" s="429">
        <v>0.55300000000000005</v>
      </c>
      <c r="V51" s="429">
        <v>-167.63</v>
      </c>
      <c r="W51" s="429">
        <v>91.176000000000002</v>
      </c>
      <c r="X51" s="429">
        <v>-16.199000000000002</v>
      </c>
      <c r="Y51" s="429">
        <v>664.71500000000003</v>
      </c>
      <c r="Z51" s="429">
        <v>129.20599999999999</v>
      </c>
      <c r="AA51" s="174"/>
      <c r="AB51" s="429">
        <v>66.959999999999951</v>
      </c>
      <c r="AC51" s="429">
        <v>93.087000000000003</v>
      </c>
      <c r="AD51" s="429">
        <v>668.67099999999994</v>
      </c>
      <c r="AE51" s="429">
        <v>53.878000000000014</v>
      </c>
      <c r="AF51" s="429">
        <v>-112.80199999999999</v>
      </c>
      <c r="AG51" s="429">
        <v>868.89800000000002</v>
      </c>
    </row>
    <row r="52" spans="2:33" s="252" customFormat="1" ht="18" customHeight="1" x14ac:dyDescent="0.25">
      <c r="B52" s="237" t="s">
        <v>401</v>
      </c>
      <c r="C52" s="445">
        <v>-6.55</v>
      </c>
      <c r="D52" s="445">
        <v>-62.595999999999997</v>
      </c>
      <c r="E52" s="445">
        <v>368.09699999999998</v>
      </c>
      <c r="F52" s="445">
        <v>-231.99100000000001</v>
      </c>
      <c r="G52" s="445">
        <v>-19.309999999999999</v>
      </c>
      <c r="H52" s="445">
        <v>111.503</v>
      </c>
      <c r="I52" s="445">
        <v>-7.8470000000000004</v>
      </c>
      <c r="J52" s="445">
        <v>8.7409999999999997</v>
      </c>
      <c r="K52" s="445">
        <v>0</v>
      </c>
      <c r="L52" s="445">
        <v>0</v>
      </c>
      <c r="M52" s="445">
        <v>0</v>
      </c>
      <c r="N52" s="445">
        <v>0</v>
      </c>
      <c r="O52" s="445">
        <v>0</v>
      </c>
      <c r="P52" s="445">
        <v>0</v>
      </c>
      <c r="Q52" s="445">
        <v>0</v>
      </c>
      <c r="R52" s="445">
        <v>0</v>
      </c>
      <c r="S52" s="445">
        <v>0</v>
      </c>
      <c r="T52" s="445">
        <v>0</v>
      </c>
      <c r="U52" s="445">
        <v>0</v>
      </c>
      <c r="V52" s="445">
        <v>0</v>
      </c>
      <c r="W52" s="445">
        <v>0</v>
      </c>
      <c r="X52" s="445">
        <v>0</v>
      </c>
      <c r="Y52" s="445">
        <v>0</v>
      </c>
      <c r="Z52" s="445">
        <v>0</v>
      </c>
      <c r="AA52" s="446"/>
      <c r="AB52" s="445">
        <v>0</v>
      </c>
      <c r="AC52" s="445">
        <v>0</v>
      </c>
      <c r="AD52" s="445">
        <v>0</v>
      </c>
      <c r="AE52" s="445">
        <v>0</v>
      </c>
      <c r="AF52" s="445">
        <v>0</v>
      </c>
      <c r="AG52" s="445">
        <v>0</v>
      </c>
    </row>
    <row r="53" spans="2:33" s="252" customFormat="1" ht="18" customHeight="1" x14ac:dyDescent="0.25">
      <c r="B53" s="237" t="s">
        <v>402</v>
      </c>
      <c r="C53" s="445">
        <v>0</v>
      </c>
      <c r="D53" s="445">
        <v>0</v>
      </c>
      <c r="E53" s="445">
        <v>0</v>
      </c>
      <c r="F53" s="445">
        <v>0</v>
      </c>
      <c r="G53" s="445">
        <v>0</v>
      </c>
      <c r="H53" s="445">
        <v>0</v>
      </c>
      <c r="I53" s="445">
        <v>0</v>
      </c>
      <c r="J53" s="445">
        <v>0</v>
      </c>
      <c r="K53" s="445">
        <v>294.68599999999998</v>
      </c>
      <c r="L53" s="445">
        <v>439.07499999999999</v>
      </c>
      <c r="M53" s="445">
        <v>735.18399999999997</v>
      </c>
      <c r="N53" s="445">
        <v>875.71100000000001</v>
      </c>
      <c r="O53" s="445">
        <v>963.35699999999997</v>
      </c>
      <c r="P53" s="445">
        <v>1029.9169999999999</v>
      </c>
      <c r="Q53" s="445">
        <v>1044.7929999999999</v>
      </c>
      <c r="R53" s="445">
        <v>1090.104</v>
      </c>
      <c r="S53" s="445">
        <v>1017.235</v>
      </c>
      <c r="T53" s="445">
        <v>1126.4849999999999</v>
      </c>
      <c r="U53" s="445">
        <v>1071.51</v>
      </c>
      <c r="V53" s="445">
        <v>1072.0630000000001</v>
      </c>
      <c r="W53" s="445">
        <v>904.43299999999999</v>
      </c>
      <c r="X53" s="445">
        <v>995.60900000000004</v>
      </c>
      <c r="Y53" s="445">
        <v>979.41</v>
      </c>
      <c r="Z53" s="445">
        <v>1644.125</v>
      </c>
      <c r="AA53" s="446"/>
      <c r="AB53" s="445">
        <v>134.63900000000001</v>
      </c>
      <c r="AC53" s="445">
        <v>201.59899999999999</v>
      </c>
      <c r="AD53" s="445">
        <v>294.68599999999998</v>
      </c>
      <c r="AE53" s="445">
        <v>4128.1710000000003</v>
      </c>
      <c r="AF53" s="445">
        <v>4287.2929999999997</v>
      </c>
      <c r="AG53" s="445">
        <v>4523.5769999999993</v>
      </c>
    </row>
    <row r="54" spans="2:33" s="252" customFormat="1" ht="18" customHeight="1" x14ac:dyDescent="0.25">
      <c r="B54" s="237" t="s">
        <v>403</v>
      </c>
      <c r="C54" s="445">
        <v>134.63900000000001</v>
      </c>
      <c r="D54" s="445">
        <v>128.089</v>
      </c>
      <c r="E54" s="445">
        <v>65.492999999999995</v>
      </c>
      <c r="F54" s="445">
        <v>433.59</v>
      </c>
      <c r="G54" s="445">
        <v>201.59899999999999</v>
      </c>
      <c r="H54" s="445">
        <v>182.28899999999999</v>
      </c>
      <c r="I54" s="445">
        <v>293.79199999999997</v>
      </c>
      <c r="J54" s="445">
        <v>285.94499999999999</v>
      </c>
      <c r="K54" s="445">
        <v>439.07499999999999</v>
      </c>
      <c r="L54" s="445">
        <v>735.18399999999997</v>
      </c>
      <c r="M54" s="445">
        <v>875.71100000000001</v>
      </c>
      <c r="N54" s="445">
        <v>963.35699999999997</v>
      </c>
      <c r="O54" s="445">
        <v>1029.9169999999999</v>
      </c>
      <c r="P54" s="445">
        <v>1044.7929999999999</v>
      </c>
      <c r="Q54" s="445">
        <v>1090.104</v>
      </c>
      <c r="R54" s="445">
        <v>1017.235</v>
      </c>
      <c r="S54" s="445">
        <v>1126.4849999999999</v>
      </c>
      <c r="T54" s="445">
        <v>1071.51</v>
      </c>
      <c r="U54" s="445">
        <v>1072.0630000000001</v>
      </c>
      <c r="V54" s="445">
        <v>904.43299999999999</v>
      </c>
      <c r="W54" s="445">
        <v>995.60900000000004</v>
      </c>
      <c r="X54" s="445">
        <v>979.41</v>
      </c>
      <c r="Y54" s="445">
        <v>1644.125</v>
      </c>
      <c r="Z54" s="445">
        <v>1773.3309999999999</v>
      </c>
      <c r="AA54" s="446"/>
      <c r="AB54" s="445">
        <v>201.59899999999999</v>
      </c>
      <c r="AC54" s="445">
        <v>294.68599999999998</v>
      </c>
      <c r="AD54" s="445">
        <v>963.35699999999997</v>
      </c>
      <c r="AE54" s="445">
        <v>4182.049</v>
      </c>
      <c r="AF54" s="445">
        <v>4174.491</v>
      </c>
      <c r="AG54" s="445">
        <v>5392.4750000000004</v>
      </c>
    </row>
    <row r="55" spans="2:33" ht="18" customHeight="1" x14ac:dyDescent="0.25">
      <c r="B55" s="121" t="s">
        <v>400</v>
      </c>
      <c r="C55" s="429">
        <v>128.089</v>
      </c>
      <c r="D55" s="429">
        <v>65.492999999999995</v>
      </c>
      <c r="E55" s="429">
        <v>433.59</v>
      </c>
      <c r="F55" s="429">
        <v>201.59899999999999</v>
      </c>
      <c r="G55" s="429">
        <v>182.28899999999999</v>
      </c>
      <c r="H55" s="429">
        <v>293.79199999999997</v>
      </c>
      <c r="I55" s="429">
        <v>285.94499999999999</v>
      </c>
      <c r="J55" s="429">
        <v>294.68599999999998</v>
      </c>
      <c r="K55" s="429">
        <v>144.38900000000001</v>
      </c>
      <c r="L55" s="429">
        <v>296.10899999999998</v>
      </c>
      <c r="M55" s="429">
        <v>140.52700000000004</v>
      </c>
      <c r="N55" s="429">
        <v>87.645999999999958</v>
      </c>
      <c r="O55" s="429">
        <v>66.559999999999945</v>
      </c>
      <c r="P55" s="429">
        <v>14.875999999999976</v>
      </c>
      <c r="Q55" s="429">
        <v>45.311000000000149</v>
      </c>
      <c r="R55" s="429">
        <v>-72.869000000000028</v>
      </c>
      <c r="S55" s="429">
        <v>109.24999999999989</v>
      </c>
      <c r="T55" s="429">
        <v>-54.974999999999909</v>
      </c>
      <c r="U55" s="429">
        <v>0.55300000000011096</v>
      </c>
      <c r="V55" s="429">
        <v>-167.63000000000011</v>
      </c>
      <c r="W55" s="429">
        <v>91.176000000000045</v>
      </c>
      <c r="X55" s="429">
        <v>-16.199000000000069</v>
      </c>
      <c r="Y55" s="429">
        <v>664.71500000000003</v>
      </c>
      <c r="Z55" s="429">
        <v>129.2059999999999</v>
      </c>
      <c r="AA55" s="174"/>
      <c r="AB55" s="429">
        <v>66.95999999999998</v>
      </c>
      <c r="AC55" s="429">
        <v>93.086999999999989</v>
      </c>
      <c r="AD55" s="429">
        <v>668.67100000000005</v>
      </c>
      <c r="AE55" s="429">
        <v>53.878000000000043</v>
      </c>
      <c r="AF55" s="429">
        <v>-112.80200000000002</v>
      </c>
      <c r="AG55" s="429">
        <v>868.89799999999991</v>
      </c>
    </row>
    <row r="56" spans="2:33" s="224" customFormat="1" ht="18" customHeight="1" x14ac:dyDescent="0.25">
      <c r="B56" s="205"/>
      <c r="C56" s="205"/>
      <c r="D56" s="205"/>
      <c r="E56" s="205"/>
      <c r="F56" s="205"/>
      <c r="G56" s="205"/>
      <c r="H56" s="205"/>
      <c r="I56" s="205"/>
      <c r="J56" s="205"/>
      <c r="K56" s="205"/>
      <c r="L56" s="166"/>
      <c r="M56" s="166"/>
      <c r="N56" s="205"/>
      <c r="O56" s="205"/>
      <c r="P56" s="205"/>
      <c r="Q56" s="205"/>
      <c r="R56" s="205"/>
      <c r="S56" s="205"/>
      <c r="T56" s="205"/>
      <c r="U56" s="205"/>
      <c r="V56" s="205"/>
      <c r="W56" s="205"/>
      <c r="X56" s="205"/>
      <c r="Y56" s="205"/>
      <c r="Z56" s="205"/>
      <c r="AA56" s="205"/>
      <c r="AB56" s="205"/>
      <c r="AC56" s="205"/>
    </row>
    <row r="57" spans="2:33" ht="18" customHeight="1" x14ac:dyDescent="0.25">
      <c r="B57" s="224"/>
    </row>
    <row r="58" spans="2:33" s="224" customFormat="1" ht="18" customHeight="1" x14ac:dyDescent="0.25">
      <c r="L58" s="181"/>
      <c r="M58" s="181"/>
    </row>
  </sheetData>
  <hyperlinks>
    <hyperlink ref="L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A1:Z98"/>
  <sheetViews>
    <sheetView showGridLines="0" topLeftCell="A55" zoomScale="80" zoomScaleNormal="80" workbookViewId="0">
      <selection activeCell="X81" sqref="X81"/>
    </sheetView>
  </sheetViews>
  <sheetFormatPr defaultRowHeight="15.75" customHeight="1" outlineLevelCol="1" x14ac:dyDescent="0.25"/>
  <cols>
    <col min="1" max="1" width="5.5703125" style="205" customWidth="1"/>
    <col min="2" max="2" width="53.140625" style="205" bestFit="1" customWidth="1"/>
    <col min="3" max="3" width="1.140625" style="205" customWidth="1"/>
    <col min="4" max="7" width="9.42578125" style="205" hidden="1" customWidth="1" outlineLevel="1"/>
    <col min="8" max="8" width="9.42578125" style="205" customWidth="1" collapsed="1"/>
    <col min="9" max="19" width="9.42578125" style="205" customWidth="1"/>
    <col min="20" max="20" width="2.28515625" style="205" customWidth="1"/>
    <col min="21" max="24" width="9.42578125" style="205" customWidth="1"/>
    <col min="25" max="16384" width="9.140625" style="205"/>
  </cols>
  <sheetData>
    <row r="1" spans="1:26" s="166" customFormat="1" ht="12.75" customHeight="1" x14ac:dyDescent="0.25"/>
    <row r="2" spans="1:26" s="166" customFormat="1" ht="12.75" customHeight="1" x14ac:dyDescent="0.25"/>
    <row r="3" spans="1:26" s="166" customFormat="1" ht="26.25" customHeight="1" x14ac:dyDescent="0.25">
      <c r="H3" s="100" t="s">
        <v>774</v>
      </c>
    </row>
    <row r="4" spans="1:26" s="99" customFormat="1" ht="12.75" customHeight="1" x14ac:dyDescent="0.25">
      <c r="A4" s="220"/>
      <c r="H4" s="414" t="s">
        <v>543</v>
      </c>
      <c r="I4" s="416"/>
      <c r="U4" s="104"/>
      <c r="Z4" s="168"/>
    </row>
    <row r="5" spans="1:26" s="166" customFormat="1" ht="18" customHeight="1" x14ac:dyDescent="0.25"/>
    <row r="6" spans="1:26" s="166" customFormat="1" ht="18" customHeight="1" x14ac:dyDescent="0.25">
      <c r="B6" s="49" t="s">
        <v>132</v>
      </c>
      <c r="C6" s="205"/>
      <c r="D6" s="530" t="s">
        <v>209</v>
      </c>
      <c r="E6" s="530" t="s">
        <v>210</v>
      </c>
      <c r="F6" s="530" t="s">
        <v>211</v>
      </c>
      <c r="G6" s="530" t="s">
        <v>212</v>
      </c>
      <c r="H6" s="50" t="s">
        <v>213</v>
      </c>
      <c r="I6" s="530" t="s">
        <v>214</v>
      </c>
      <c r="J6" s="530" t="s">
        <v>215</v>
      </c>
      <c r="K6" s="530" t="s">
        <v>216</v>
      </c>
      <c r="L6" s="530" t="s">
        <v>217</v>
      </c>
      <c r="M6" s="530" t="s">
        <v>450</v>
      </c>
      <c r="N6" s="530" t="s">
        <v>451</v>
      </c>
      <c r="O6" s="530" t="s">
        <v>452</v>
      </c>
      <c r="P6" s="530" t="s">
        <v>570</v>
      </c>
      <c r="Q6" s="530" t="s">
        <v>571</v>
      </c>
      <c r="R6" s="530" t="s">
        <v>572</v>
      </c>
      <c r="S6" s="390" t="s">
        <v>573</v>
      </c>
      <c r="U6" s="530">
        <v>2018</v>
      </c>
      <c r="V6" s="530">
        <v>2019</v>
      </c>
      <c r="W6" s="530">
        <v>2020</v>
      </c>
      <c r="X6" s="532">
        <v>2021</v>
      </c>
    </row>
    <row r="7" spans="1:26" ht="9.9499999999999993" customHeight="1" x14ac:dyDescent="0.25"/>
    <row r="8" spans="1:26" s="166" customFormat="1" ht="18" customHeight="1" thickBot="1" x14ac:dyDescent="0.3">
      <c r="B8" s="52" t="s">
        <v>764</v>
      </c>
      <c r="C8" s="205"/>
      <c r="D8" s="52"/>
      <c r="E8" s="52"/>
      <c r="F8" s="52"/>
      <c r="G8" s="52"/>
      <c r="H8" s="52"/>
      <c r="I8" s="52"/>
      <c r="J8" s="52"/>
      <c r="K8" s="52"/>
      <c r="L8" s="52"/>
      <c r="M8" s="52"/>
      <c r="N8" s="52"/>
      <c r="O8" s="52"/>
      <c r="P8" s="52"/>
      <c r="Q8" s="52"/>
      <c r="R8" s="52"/>
      <c r="S8" s="52"/>
      <c r="U8" s="52"/>
      <c r="V8" s="52"/>
      <c r="W8" s="52"/>
      <c r="X8" s="52"/>
    </row>
    <row r="9" spans="1:26" s="166" customFormat="1" ht="9.9499999999999993" customHeight="1" x14ac:dyDescent="0.25">
      <c r="B9" s="94"/>
      <c r="C9" s="205"/>
      <c r="D9" s="94"/>
      <c r="E9" s="94"/>
      <c r="F9" s="94"/>
      <c r="G9" s="94"/>
      <c r="H9" s="94"/>
      <c r="I9" s="94"/>
      <c r="J9" s="94"/>
      <c r="K9" s="94"/>
      <c r="L9" s="94"/>
      <c r="M9" s="94"/>
      <c r="N9" s="94"/>
      <c r="O9" s="94"/>
      <c r="P9" s="94"/>
      <c r="Q9" s="94"/>
      <c r="R9" s="94"/>
      <c r="S9" s="94"/>
      <c r="U9" s="94"/>
      <c r="V9" s="94"/>
      <c r="W9" s="94"/>
      <c r="X9" s="94"/>
    </row>
    <row r="10" spans="1:26" s="166" customFormat="1" ht="18" customHeight="1" x14ac:dyDescent="0.25">
      <c r="B10" s="349" t="s">
        <v>267</v>
      </c>
      <c r="C10" s="205"/>
      <c r="D10" s="429">
        <v>13028.799848829998</v>
      </c>
      <c r="E10" s="429">
        <v>13786.22812066</v>
      </c>
      <c r="F10" s="429">
        <v>16348.15702033</v>
      </c>
      <c r="G10" s="429">
        <v>14836.680930460001</v>
      </c>
      <c r="H10" s="429">
        <v>12977.953142559998</v>
      </c>
      <c r="I10" s="429">
        <v>13337.302781169999</v>
      </c>
      <c r="J10" s="429">
        <v>13368.190202309999</v>
      </c>
      <c r="K10" s="429">
        <v>12640.079372799999</v>
      </c>
      <c r="L10" s="429">
        <v>12624.64461976</v>
      </c>
      <c r="M10" s="429">
        <v>11188.368460050006</v>
      </c>
      <c r="N10" s="429">
        <v>15992.108227160001</v>
      </c>
      <c r="O10" s="429">
        <v>18738.372625669999</v>
      </c>
      <c r="P10" s="429">
        <v>22692.167600249999</v>
      </c>
      <c r="Q10" s="429">
        <v>26421.464533519993</v>
      </c>
      <c r="R10" s="429">
        <v>28299.462979609998</v>
      </c>
      <c r="S10" s="429">
        <v>28212.104583070002</v>
      </c>
      <c r="T10" s="246"/>
      <c r="U10" s="429">
        <v>57999.865920279997</v>
      </c>
      <c r="V10" s="429">
        <v>52323.525498839997</v>
      </c>
      <c r="W10" s="429">
        <v>58543.493932640005</v>
      </c>
      <c r="X10" s="429">
        <v>105625.19969644998</v>
      </c>
    </row>
    <row r="11" spans="1:26" ht="18" customHeight="1" x14ac:dyDescent="0.25">
      <c r="B11" s="237" t="s">
        <v>598</v>
      </c>
      <c r="D11" s="227">
        <v>9435.171480179999</v>
      </c>
      <c r="E11" s="227">
        <v>9843.4269156699993</v>
      </c>
      <c r="F11" s="227">
        <v>12261.32999231</v>
      </c>
      <c r="G11" s="227">
        <v>10538.246419700001</v>
      </c>
      <c r="H11" s="227">
        <v>9871.3723011699985</v>
      </c>
      <c r="I11" s="227">
        <v>9952.8332697200003</v>
      </c>
      <c r="J11" s="227">
        <v>10020.910409780001</v>
      </c>
      <c r="K11" s="227">
        <v>9297.4451006700001</v>
      </c>
      <c r="L11" s="227">
        <v>9053.6477029899997</v>
      </c>
      <c r="M11" s="227">
        <v>7422.5173897000013</v>
      </c>
      <c r="N11" s="227">
        <v>11139.522497769998</v>
      </c>
      <c r="O11" s="227">
        <v>13178.699725889999</v>
      </c>
      <c r="P11" s="227">
        <v>15217.483848070004</v>
      </c>
      <c r="Q11" s="227">
        <v>16605.491102569998</v>
      </c>
      <c r="R11" s="227">
        <v>17947.16325125</v>
      </c>
      <c r="S11" s="227">
        <v>19724.784902769999</v>
      </c>
      <c r="T11" s="246"/>
      <c r="U11" s="227">
        <v>42078.174807859999</v>
      </c>
      <c r="V11" s="227">
        <v>39142.561081339998</v>
      </c>
      <c r="W11" s="227">
        <v>40794.387316349996</v>
      </c>
      <c r="X11" s="227">
        <v>69494.923104660003</v>
      </c>
    </row>
    <row r="12" spans="1:26" ht="18" customHeight="1" x14ac:dyDescent="0.25">
      <c r="B12" s="237" t="s">
        <v>765</v>
      </c>
      <c r="D12" s="227">
        <v>2673.4042990199996</v>
      </c>
      <c r="E12" s="227">
        <v>2964.6599256996997</v>
      </c>
      <c r="F12" s="227">
        <v>3342.9077693499999</v>
      </c>
      <c r="G12" s="227">
        <v>2744.6495624300001</v>
      </c>
      <c r="H12" s="227">
        <v>2538.3429380299999</v>
      </c>
      <c r="I12" s="227">
        <v>2563.7236826799995</v>
      </c>
      <c r="J12" s="227">
        <v>2555.87636479</v>
      </c>
      <c r="K12" s="227">
        <v>2386.3199241100001</v>
      </c>
      <c r="L12" s="227">
        <v>2975.9722399699999</v>
      </c>
      <c r="M12" s="227">
        <v>3058.7435476100004</v>
      </c>
      <c r="N12" s="227">
        <v>4009.6607207699999</v>
      </c>
      <c r="O12" s="227">
        <v>4594.2837452399999</v>
      </c>
      <c r="P12" s="227">
        <v>7033.5154796800007</v>
      </c>
      <c r="Q12" s="227">
        <v>8520.6228372900005</v>
      </c>
      <c r="R12" s="227">
        <v>9432.8070917700006</v>
      </c>
      <c r="S12" s="227">
        <v>7416.68629857</v>
      </c>
      <c r="T12" s="246"/>
      <c r="U12" s="227">
        <v>11725.6215564997</v>
      </c>
      <c r="V12" s="227">
        <v>10044.262909609999</v>
      </c>
      <c r="W12" s="227">
        <v>14638.66025359</v>
      </c>
      <c r="X12" s="227">
        <v>32403.63170731</v>
      </c>
    </row>
    <row r="13" spans="1:26" ht="18" customHeight="1" x14ac:dyDescent="0.25">
      <c r="B13" s="237" t="s">
        <v>148</v>
      </c>
      <c r="D13" s="227">
        <v>1019.72538671</v>
      </c>
      <c r="E13" s="227">
        <v>1144.6209929899999</v>
      </c>
      <c r="F13" s="227">
        <v>1185.3587618200002</v>
      </c>
      <c r="G13" s="227">
        <v>1059.1087406500001</v>
      </c>
      <c r="H13" s="227">
        <v>806.34949228999994</v>
      </c>
      <c r="I13" s="227">
        <v>771.47268957000006</v>
      </c>
      <c r="J13" s="227">
        <v>737.72526777000007</v>
      </c>
      <c r="K13" s="227">
        <v>735.89270623999994</v>
      </c>
      <c r="L13" s="227">
        <v>819.52427417999991</v>
      </c>
      <c r="M13" s="227">
        <v>964.9526934700001</v>
      </c>
      <c r="N13" s="227">
        <v>1094.2484546400001</v>
      </c>
      <c r="O13" s="227">
        <v>1122.07972565</v>
      </c>
      <c r="P13" s="227">
        <v>1174.0932655200002</v>
      </c>
      <c r="Q13" s="227">
        <v>1701.3295249800001</v>
      </c>
      <c r="R13" s="227">
        <v>1724.4345633100002</v>
      </c>
      <c r="S13" s="227">
        <v>1906.43942302</v>
      </c>
      <c r="T13" s="246"/>
      <c r="U13" s="227">
        <v>4408.8138821700004</v>
      </c>
      <c r="V13" s="227">
        <v>3051.4401558700001</v>
      </c>
      <c r="W13" s="227">
        <v>4000.8051479400001</v>
      </c>
      <c r="X13" s="227">
        <v>6506.2967768300005</v>
      </c>
    </row>
    <row r="14" spans="1:26" ht="18" customHeight="1" x14ac:dyDescent="0.25">
      <c r="B14" s="403" t="s">
        <v>766</v>
      </c>
      <c r="D14" s="227">
        <v>13128.301165909999</v>
      </c>
      <c r="E14" s="227">
        <v>13952.707834359699</v>
      </c>
      <c r="F14" s="227">
        <v>16789.596523480002</v>
      </c>
      <c r="G14" s="227">
        <v>14342.004722780002</v>
      </c>
      <c r="H14" s="227">
        <v>13216.064731489998</v>
      </c>
      <c r="I14" s="227">
        <v>13288.029641970001</v>
      </c>
      <c r="J14" s="227">
        <v>13314.51204234</v>
      </c>
      <c r="K14" s="227">
        <v>12419.657731020001</v>
      </c>
      <c r="L14" s="227">
        <v>12849.144217139999</v>
      </c>
      <c r="M14" s="227">
        <v>11446.213630780003</v>
      </c>
      <c r="N14" s="227">
        <v>16243.431673179999</v>
      </c>
      <c r="O14" s="227">
        <v>18895.06319678</v>
      </c>
      <c r="P14" s="227">
        <v>23425.092593270005</v>
      </c>
      <c r="Q14" s="227">
        <v>26827.443464839998</v>
      </c>
      <c r="R14" s="227">
        <v>29104.404906330004</v>
      </c>
      <c r="S14" s="227">
        <v>29047.91062436</v>
      </c>
      <c r="T14" s="246"/>
      <c r="U14" s="227">
        <v>58212.610246529701</v>
      </c>
      <c r="V14" s="227">
        <v>52238.264146820002</v>
      </c>
      <c r="W14" s="227">
        <v>59433.85271788</v>
      </c>
      <c r="X14" s="227">
        <v>108404.8515888</v>
      </c>
    </row>
    <row r="15" spans="1:26" ht="18" customHeight="1" x14ac:dyDescent="0.25">
      <c r="B15" s="237" t="s">
        <v>767</v>
      </c>
      <c r="D15" s="227">
        <v>70.385192529999998</v>
      </c>
      <c r="E15" s="227">
        <v>74.150899380000013</v>
      </c>
      <c r="F15" s="227">
        <v>74.724357940000004</v>
      </c>
      <c r="G15" s="227">
        <v>73.174966870000006</v>
      </c>
      <c r="H15" s="227">
        <v>72.40445446999999</v>
      </c>
      <c r="I15" s="227">
        <v>75.494583580000011</v>
      </c>
      <c r="J15" s="227">
        <v>70.500817029999993</v>
      </c>
      <c r="K15" s="227">
        <v>77.885891430000001</v>
      </c>
      <c r="L15" s="227">
        <v>73.72119945</v>
      </c>
      <c r="M15" s="227">
        <v>69.747256660000005</v>
      </c>
      <c r="N15" s="227">
        <v>76.88312298000001</v>
      </c>
      <c r="O15" s="227">
        <v>82.022573500000007</v>
      </c>
      <c r="P15" s="227">
        <v>76.662795220000007</v>
      </c>
      <c r="Q15" s="227">
        <v>88.774322010000006</v>
      </c>
      <c r="R15" s="227">
        <v>90.968909149999988</v>
      </c>
      <c r="S15" s="227">
        <v>107.27782674000001</v>
      </c>
      <c r="T15" s="246"/>
      <c r="U15" s="227">
        <v>292.43541672000003</v>
      </c>
      <c r="V15" s="227">
        <v>296.28574651000002</v>
      </c>
      <c r="W15" s="227">
        <v>302.37415259000005</v>
      </c>
      <c r="X15" s="227">
        <v>363.68385312000004</v>
      </c>
    </row>
    <row r="16" spans="1:26" ht="18" customHeight="1" x14ac:dyDescent="0.25">
      <c r="B16" s="237" t="s">
        <v>768</v>
      </c>
      <c r="D16" s="227">
        <v>0</v>
      </c>
      <c r="E16" s="227">
        <v>0</v>
      </c>
      <c r="F16" s="227">
        <v>0</v>
      </c>
      <c r="G16" s="227">
        <v>0</v>
      </c>
      <c r="H16" s="227">
        <v>0</v>
      </c>
      <c r="I16" s="227">
        <v>0</v>
      </c>
      <c r="J16" s="227">
        <v>0</v>
      </c>
      <c r="K16" s="227">
        <v>0</v>
      </c>
      <c r="L16" s="227">
        <v>0</v>
      </c>
      <c r="M16" s="227">
        <v>0</v>
      </c>
      <c r="N16" s="227">
        <v>0</v>
      </c>
      <c r="O16" s="227">
        <v>0</v>
      </c>
      <c r="P16" s="227">
        <v>0</v>
      </c>
      <c r="Q16" s="227">
        <v>0</v>
      </c>
      <c r="R16" s="227">
        <v>0</v>
      </c>
      <c r="S16" s="227">
        <v>0</v>
      </c>
      <c r="T16" s="246"/>
      <c r="U16" s="227">
        <v>0</v>
      </c>
      <c r="V16" s="227">
        <v>0</v>
      </c>
      <c r="W16" s="227">
        <v>0</v>
      </c>
      <c r="X16" s="227">
        <v>0</v>
      </c>
    </row>
    <row r="17" spans="2:24" ht="18" customHeight="1" x14ac:dyDescent="0.25">
      <c r="B17" s="237" t="s">
        <v>769</v>
      </c>
      <c r="D17" s="227">
        <v>-169.88650961000099</v>
      </c>
      <c r="E17" s="227">
        <v>-240.63061307969875</v>
      </c>
      <c r="F17" s="227">
        <v>-516.16386109000075</v>
      </c>
      <c r="G17" s="227">
        <v>421.50124080999939</v>
      </c>
      <c r="H17" s="227">
        <v>-310.51604339999892</v>
      </c>
      <c r="I17" s="227">
        <v>-26.221444380002097</v>
      </c>
      <c r="J17" s="227">
        <v>-16.822657060001045</v>
      </c>
      <c r="K17" s="227">
        <v>142.53575034999847</v>
      </c>
      <c r="L17" s="227">
        <v>-298.22079682999851</v>
      </c>
      <c r="M17" s="227">
        <v>-327.59242738999797</v>
      </c>
      <c r="N17" s="227">
        <v>-328.2065689999983</v>
      </c>
      <c r="O17" s="227">
        <v>-238.71314460999892</v>
      </c>
      <c r="P17" s="227">
        <v>-809.58778824000433</v>
      </c>
      <c r="Q17" s="227">
        <v>-494.75325333000347</v>
      </c>
      <c r="R17" s="227">
        <v>-895.91083587000514</v>
      </c>
      <c r="S17" s="227">
        <v>-943.08386802999678</v>
      </c>
      <c r="T17" s="246"/>
      <c r="U17" s="227">
        <v>-505.17974296970107</v>
      </c>
      <c r="V17" s="227">
        <v>-211.0243944900036</v>
      </c>
      <c r="W17" s="227">
        <v>-1192.7329378299937</v>
      </c>
      <c r="X17" s="227">
        <v>-3143.3357454700094</v>
      </c>
    </row>
    <row r="18" spans="2:24" ht="18" customHeight="1" x14ac:dyDescent="0.25">
      <c r="B18" s="454" t="s">
        <v>51</v>
      </c>
      <c r="D18" s="439">
        <v>13028.799848829998</v>
      </c>
      <c r="E18" s="439">
        <v>13786.22812066</v>
      </c>
      <c r="F18" s="439">
        <v>16348.15702033</v>
      </c>
      <c r="G18" s="439">
        <v>14836.680930460001</v>
      </c>
      <c r="H18" s="439">
        <v>12977.953142559998</v>
      </c>
      <c r="I18" s="439">
        <v>13337.302781169999</v>
      </c>
      <c r="J18" s="439">
        <v>13368.190202309999</v>
      </c>
      <c r="K18" s="439">
        <v>12640.079372799999</v>
      </c>
      <c r="L18" s="439">
        <v>12624.64461976</v>
      </c>
      <c r="M18" s="439">
        <v>11188.368460050006</v>
      </c>
      <c r="N18" s="439">
        <v>15992.108227160001</v>
      </c>
      <c r="O18" s="439">
        <v>18738.372625669999</v>
      </c>
      <c r="P18" s="439">
        <v>22692.167600249999</v>
      </c>
      <c r="Q18" s="439">
        <v>26421.464533519993</v>
      </c>
      <c r="R18" s="439">
        <v>28299.462979609998</v>
      </c>
      <c r="S18" s="439">
        <v>28212.104583070002</v>
      </c>
      <c r="T18" s="246"/>
      <c r="U18" s="378">
        <v>57999.865920280005</v>
      </c>
      <c r="V18" s="378">
        <v>52323.525498839997</v>
      </c>
      <c r="W18" s="378">
        <v>58543.493932640005</v>
      </c>
      <c r="X18" s="378">
        <v>105625.19969645</v>
      </c>
    </row>
    <row r="19" spans="2:24" s="166" customFormat="1" ht="18" customHeight="1" x14ac:dyDescent="0.25">
      <c r="B19" s="349" t="s">
        <v>411</v>
      </c>
      <c r="C19" s="205"/>
      <c r="D19" s="429">
        <v>-10360.502180650001</v>
      </c>
      <c r="E19" s="429">
        <v>-10547.333677000002</v>
      </c>
      <c r="F19" s="429">
        <v>-12748.43996523</v>
      </c>
      <c r="G19" s="429">
        <v>-12896.656649230001</v>
      </c>
      <c r="H19" s="429">
        <v>-11263.654459040001</v>
      </c>
      <c r="I19" s="429">
        <v>-11699.949818570001</v>
      </c>
      <c r="J19" s="429">
        <v>-11651.152046160003</v>
      </c>
      <c r="K19" s="429">
        <v>-11064.747168370002</v>
      </c>
      <c r="L19" s="429">
        <v>-11451.296864080001</v>
      </c>
      <c r="M19" s="429">
        <v>-9655.5331810900025</v>
      </c>
      <c r="N19" s="429">
        <v>-12426.535036179999</v>
      </c>
      <c r="O19" s="429">
        <v>-13798.048527560004</v>
      </c>
      <c r="P19" s="429">
        <v>-15454.198495980001</v>
      </c>
      <c r="Q19" s="429">
        <v>-16608.899815560002</v>
      </c>
      <c r="R19" s="429">
        <v>-19994.869633039998</v>
      </c>
      <c r="S19" s="429">
        <v>-21510.263169630001</v>
      </c>
      <c r="T19" s="246"/>
      <c r="U19" s="429">
        <v>-46552.932472110006</v>
      </c>
      <c r="V19" s="429">
        <v>-45679.50349214</v>
      </c>
      <c r="W19" s="429">
        <v>-47331.413608910007</v>
      </c>
      <c r="X19" s="429">
        <v>-73568.231114210008</v>
      </c>
    </row>
    <row r="20" spans="2:24" ht="18" customHeight="1" x14ac:dyDescent="0.25">
      <c r="B20" s="237" t="s">
        <v>598</v>
      </c>
      <c r="D20" s="227">
        <v>-7825.0654944158759</v>
      </c>
      <c r="E20" s="227">
        <v>-7829.1337340874807</v>
      </c>
      <c r="F20" s="227">
        <v>-9908.3245889334048</v>
      </c>
      <c r="G20" s="227">
        <v>-9684.954467028283</v>
      </c>
      <c r="H20" s="227">
        <v>-8818.7514730647199</v>
      </c>
      <c r="I20" s="227">
        <v>-8863.9570038551319</v>
      </c>
      <c r="J20" s="227">
        <v>-9057.3432120057951</v>
      </c>
      <c r="K20" s="227">
        <v>-8306.2740897635831</v>
      </c>
      <c r="L20" s="227">
        <v>-8230.5207758209217</v>
      </c>
      <c r="M20" s="227">
        <v>-6364.9666119854101</v>
      </c>
      <c r="N20" s="227">
        <v>-8413.0285777570043</v>
      </c>
      <c r="O20" s="227">
        <v>-9489.4874589766641</v>
      </c>
      <c r="P20" s="227">
        <v>-10048.845784100002</v>
      </c>
      <c r="Q20" s="227">
        <v>-10406.027460529998</v>
      </c>
      <c r="R20" s="227">
        <v>-13270.257305929999</v>
      </c>
      <c r="S20" s="227">
        <v>-15584.42128592</v>
      </c>
      <c r="T20" s="246"/>
      <c r="U20" s="227">
        <v>-35247.478284465047</v>
      </c>
      <c r="V20" s="227">
        <v>-35046.325778689228</v>
      </c>
      <c r="W20" s="227">
        <v>-32498.003424540002</v>
      </c>
      <c r="X20" s="227">
        <v>-49309.551836479994</v>
      </c>
    </row>
    <row r="21" spans="2:24" ht="18" customHeight="1" x14ac:dyDescent="0.25">
      <c r="B21" s="237" t="s">
        <v>765</v>
      </c>
      <c r="D21" s="227">
        <v>-2032.2485537190798</v>
      </c>
      <c r="E21" s="227">
        <v>-2251.4410562720523</v>
      </c>
      <c r="F21" s="227">
        <v>-2613.0021465564628</v>
      </c>
      <c r="G21" s="227">
        <v>-2299.0531548321851</v>
      </c>
      <c r="H21" s="227">
        <v>-2121.6456014012597</v>
      </c>
      <c r="I21" s="227">
        <v>-2010.5129981943032</v>
      </c>
      <c r="J21" s="227">
        <v>-2065.0809415099252</v>
      </c>
      <c r="K21" s="227">
        <v>-2020.2755944487174</v>
      </c>
      <c r="L21" s="227">
        <v>-2636.1648225524623</v>
      </c>
      <c r="M21" s="227">
        <v>-2744.9442516038594</v>
      </c>
      <c r="N21" s="227">
        <v>-3211.9040220367665</v>
      </c>
      <c r="O21" s="227">
        <v>-3744.4731446550777</v>
      </c>
      <c r="P21" s="227">
        <v>-5225.3345080068393</v>
      </c>
      <c r="Q21" s="227">
        <v>-5810.7391404630725</v>
      </c>
      <c r="R21" s="227">
        <v>-6573.3943726715761</v>
      </c>
      <c r="S21" s="227">
        <v>-5733.7369939489599</v>
      </c>
      <c r="T21" s="246"/>
      <c r="U21" s="227">
        <v>-9195.7449113797793</v>
      </c>
      <c r="V21" s="227">
        <v>-8217.5151355542057</v>
      </c>
      <c r="W21" s="227">
        <v>-12337.486240848166</v>
      </c>
      <c r="X21" s="227">
        <v>-23343.205015090447</v>
      </c>
    </row>
    <row r="22" spans="2:24" ht="18" customHeight="1" x14ac:dyDescent="0.25">
      <c r="B22" s="237" t="s">
        <v>148</v>
      </c>
      <c r="D22" s="227">
        <v>-628.95500105487235</v>
      </c>
      <c r="E22" s="227">
        <v>-725.96518028098035</v>
      </c>
      <c r="F22" s="227">
        <v>-790.0150491020629</v>
      </c>
      <c r="G22" s="227">
        <v>-813.4077475945212</v>
      </c>
      <c r="H22" s="227">
        <v>-679.35654694999994</v>
      </c>
      <c r="I22" s="227">
        <v>-647.80909541000005</v>
      </c>
      <c r="J22" s="227">
        <v>-581.44245358000001</v>
      </c>
      <c r="K22" s="227">
        <v>-595.4042154</v>
      </c>
      <c r="L22" s="227">
        <v>-637.18247268000005</v>
      </c>
      <c r="M22" s="227">
        <v>-735.98425352000004</v>
      </c>
      <c r="N22" s="227">
        <v>-828.30717061000007</v>
      </c>
      <c r="O22" s="227">
        <v>-873.52677188999996</v>
      </c>
      <c r="P22" s="227">
        <v>-672.60931630999994</v>
      </c>
      <c r="Q22" s="227">
        <v>-756.88464017000001</v>
      </c>
      <c r="R22" s="227">
        <v>-916.56327437000004</v>
      </c>
      <c r="S22" s="227">
        <v>-1067.59472931</v>
      </c>
      <c r="T22" s="246"/>
      <c r="U22" s="227">
        <v>-2958.3429780324368</v>
      </c>
      <c r="V22" s="227">
        <v>-2504.01231134</v>
      </c>
      <c r="W22" s="227">
        <v>-3075.0006687</v>
      </c>
      <c r="X22" s="227">
        <v>-3413.6519601600003</v>
      </c>
    </row>
    <row r="23" spans="2:24" ht="18" customHeight="1" x14ac:dyDescent="0.25">
      <c r="B23" s="403" t="s">
        <v>766</v>
      </c>
      <c r="D23" s="227">
        <v>-10486.269049189828</v>
      </c>
      <c r="E23" s="227">
        <v>-10806.539970640513</v>
      </c>
      <c r="F23" s="227">
        <v>-13311.34178459193</v>
      </c>
      <c r="G23" s="227">
        <v>-12797.41536945499</v>
      </c>
      <c r="H23" s="227">
        <v>-11619.753621415981</v>
      </c>
      <c r="I23" s="227">
        <v>-11522.279097459435</v>
      </c>
      <c r="J23" s="227">
        <v>-11703.866607095721</v>
      </c>
      <c r="K23" s="227">
        <v>-10921.953899612301</v>
      </c>
      <c r="L23" s="227">
        <v>-11503.868071053384</v>
      </c>
      <c r="M23" s="227">
        <v>-9845.8951171092704</v>
      </c>
      <c r="N23" s="227">
        <v>-12453.23977040377</v>
      </c>
      <c r="O23" s="227">
        <v>-14107.487375521741</v>
      </c>
      <c r="P23" s="227">
        <v>-15946.789608416841</v>
      </c>
      <c r="Q23" s="227">
        <v>-16973.651241163072</v>
      </c>
      <c r="R23" s="227">
        <v>-20760.214952971575</v>
      </c>
      <c r="S23" s="227">
        <v>-22385.753009178959</v>
      </c>
      <c r="T23" s="246"/>
      <c r="U23" s="227">
        <v>-47401.566173877261</v>
      </c>
      <c r="V23" s="227">
        <v>-45767.853225583436</v>
      </c>
      <c r="W23" s="227">
        <v>-47910.490334088165</v>
      </c>
      <c r="X23" s="227">
        <v>-76066.408811730449</v>
      </c>
    </row>
    <row r="24" spans="2:24" ht="18" customHeight="1" x14ac:dyDescent="0.25">
      <c r="B24" s="237" t="s">
        <v>767</v>
      </c>
      <c r="D24" s="227">
        <v>-37.480727870000003</v>
      </c>
      <c r="E24" s="227">
        <v>-43.48486230000001</v>
      </c>
      <c r="F24" s="227">
        <v>-44.950342009999993</v>
      </c>
      <c r="G24" s="227">
        <v>-47.691637319999998</v>
      </c>
      <c r="H24" s="227">
        <v>-45.034639490000004</v>
      </c>
      <c r="I24" s="227">
        <v>-46.091249949999998</v>
      </c>
      <c r="J24" s="227">
        <v>-49.777344960000001</v>
      </c>
      <c r="K24" s="227">
        <v>-47.432022289999992</v>
      </c>
      <c r="L24" s="227">
        <v>-45.332227109999998</v>
      </c>
      <c r="M24" s="227">
        <v>-45.548354819999993</v>
      </c>
      <c r="N24" s="227">
        <v>-46.521892989999998</v>
      </c>
      <c r="O24" s="227">
        <v>-50.947611819999999</v>
      </c>
      <c r="P24" s="227">
        <v>-48.351919520000003</v>
      </c>
      <c r="Q24" s="227">
        <v>-55.69158868000001</v>
      </c>
      <c r="R24" s="227">
        <v>-58.504792159999994</v>
      </c>
      <c r="S24" s="227">
        <v>-70.535876889999997</v>
      </c>
      <c r="T24" s="246"/>
      <c r="U24" s="227">
        <v>-173.60756950000001</v>
      </c>
      <c r="V24" s="227">
        <v>-188.33525668999999</v>
      </c>
      <c r="W24" s="227">
        <v>-188.35008673999997</v>
      </c>
      <c r="X24" s="227">
        <v>-233.08417725000001</v>
      </c>
    </row>
    <row r="25" spans="2:24" ht="18" customHeight="1" x14ac:dyDescent="0.25">
      <c r="B25" s="237" t="s">
        <v>768</v>
      </c>
      <c r="D25" s="227">
        <v>0</v>
      </c>
      <c r="E25" s="227">
        <v>0</v>
      </c>
      <c r="F25" s="227">
        <v>0</v>
      </c>
      <c r="G25" s="227">
        <v>0</v>
      </c>
      <c r="H25" s="227">
        <v>0</v>
      </c>
      <c r="I25" s="227">
        <v>0</v>
      </c>
      <c r="J25" s="227">
        <v>0</v>
      </c>
      <c r="K25" s="227">
        <v>0</v>
      </c>
      <c r="L25" s="227">
        <v>0</v>
      </c>
      <c r="M25" s="227">
        <v>0</v>
      </c>
      <c r="N25" s="227">
        <v>0</v>
      </c>
      <c r="O25" s="227">
        <v>0</v>
      </c>
      <c r="P25" s="227">
        <v>0</v>
      </c>
      <c r="Q25" s="227">
        <v>0</v>
      </c>
      <c r="R25" s="227">
        <v>0</v>
      </c>
      <c r="S25" s="227">
        <v>0</v>
      </c>
      <c r="T25" s="246"/>
      <c r="U25" s="227">
        <v>0</v>
      </c>
      <c r="V25" s="227">
        <v>0</v>
      </c>
      <c r="W25" s="227">
        <v>0</v>
      </c>
      <c r="X25" s="227">
        <v>0</v>
      </c>
    </row>
    <row r="26" spans="2:24" ht="18" customHeight="1" x14ac:dyDescent="0.25">
      <c r="B26" s="237" t="s">
        <v>769</v>
      </c>
      <c r="D26" s="227">
        <v>163.24759640982748</v>
      </c>
      <c r="E26" s="227">
        <v>302.69115594051033</v>
      </c>
      <c r="F26" s="227">
        <v>607.8521613719314</v>
      </c>
      <c r="G26" s="227">
        <v>-51.549642455011607</v>
      </c>
      <c r="H26" s="227">
        <v>401.13380186598005</v>
      </c>
      <c r="I26" s="227">
        <v>-131.57947116056644</v>
      </c>
      <c r="J26" s="227">
        <v>102.4919058957193</v>
      </c>
      <c r="K26" s="227">
        <v>-95.361246467700227</v>
      </c>
      <c r="L26" s="227">
        <v>97.90343408338353</v>
      </c>
      <c r="M26" s="227">
        <v>235.9102908392679</v>
      </c>
      <c r="N26" s="227">
        <v>73.226627213770527</v>
      </c>
      <c r="O26" s="227">
        <v>360.38645978173798</v>
      </c>
      <c r="P26" s="227">
        <v>540.94303195684029</v>
      </c>
      <c r="Q26" s="227">
        <v>420.44301428307034</v>
      </c>
      <c r="R26" s="227">
        <v>823.85011209157858</v>
      </c>
      <c r="S26" s="227">
        <v>946.02571643896033</v>
      </c>
      <c r="T26" s="246"/>
      <c r="U26" s="227">
        <v>1022.2412712672575</v>
      </c>
      <c r="V26" s="227">
        <v>276.68499013343262</v>
      </c>
      <c r="W26" s="227">
        <v>767.42681191815996</v>
      </c>
      <c r="X26" s="227">
        <v>2731.2618747704496</v>
      </c>
    </row>
    <row r="27" spans="2:24" ht="18" customHeight="1" x14ac:dyDescent="0.25">
      <c r="B27" s="454" t="s">
        <v>51</v>
      </c>
      <c r="D27" s="439">
        <v>-10360.502180650001</v>
      </c>
      <c r="E27" s="439">
        <v>-10547.333677000002</v>
      </c>
      <c r="F27" s="439">
        <v>-12748.43996523</v>
      </c>
      <c r="G27" s="439">
        <v>-12896.656649230001</v>
      </c>
      <c r="H27" s="439">
        <v>-11263.654459040001</v>
      </c>
      <c r="I27" s="439">
        <v>-11699.949818570001</v>
      </c>
      <c r="J27" s="439">
        <v>-11651.152046160003</v>
      </c>
      <c r="K27" s="439">
        <v>-11064.747168370002</v>
      </c>
      <c r="L27" s="439">
        <v>-11451.296864080001</v>
      </c>
      <c r="M27" s="439">
        <v>-9655.5331810900025</v>
      </c>
      <c r="N27" s="439">
        <v>-12426.535036179999</v>
      </c>
      <c r="O27" s="439">
        <v>-13798.048527560004</v>
      </c>
      <c r="P27" s="439">
        <v>-15454.198495980001</v>
      </c>
      <c r="Q27" s="439">
        <v>-16608.899815560002</v>
      </c>
      <c r="R27" s="439">
        <v>-19994.869633039998</v>
      </c>
      <c r="S27" s="439">
        <v>-21510.263169630001</v>
      </c>
      <c r="T27" s="246"/>
      <c r="U27" s="378">
        <v>-46552.932472109998</v>
      </c>
      <c r="V27" s="378">
        <v>-45679.503492140007</v>
      </c>
      <c r="W27" s="378">
        <v>-47331.413608910007</v>
      </c>
      <c r="X27" s="378">
        <v>-73568.231114210008</v>
      </c>
    </row>
    <row r="28" spans="2:24" s="166" customFormat="1" ht="18" customHeight="1" x14ac:dyDescent="0.25">
      <c r="B28" s="349" t="s">
        <v>269</v>
      </c>
      <c r="C28" s="205"/>
      <c r="D28" s="429">
        <v>2668.2976681799978</v>
      </c>
      <c r="E28" s="429">
        <v>3238.89444366</v>
      </c>
      <c r="F28" s="429">
        <v>3599.7170550999999</v>
      </c>
      <c r="G28" s="429">
        <v>1940.0242812299996</v>
      </c>
      <c r="H28" s="429">
        <v>1714.2986835199983</v>
      </c>
      <c r="I28" s="429">
        <v>1637.3529625999995</v>
      </c>
      <c r="J28" s="429">
        <v>1717.0381561500003</v>
      </c>
      <c r="K28" s="429">
        <v>1575.3322044299991</v>
      </c>
      <c r="L28" s="429">
        <v>1173.3477556800012</v>
      </c>
      <c r="M28" s="429">
        <v>1532.835278960001</v>
      </c>
      <c r="N28" s="429">
        <v>3565.5731909800006</v>
      </c>
      <c r="O28" s="429">
        <v>4940.3240981099989</v>
      </c>
      <c r="P28" s="429">
        <v>7237.9691042699997</v>
      </c>
      <c r="Q28" s="429">
        <v>9812.5647179600001</v>
      </c>
      <c r="R28" s="429">
        <v>8304.5933465699964</v>
      </c>
      <c r="S28" s="429">
        <v>6701.8414134400009</v>
      </c>
      <c r="T28" s="246"/>
      <c r="U28" s="429">
        <v>11446.933448169997</v>
      </c>
      <c r="V28" s="429">
        <v>6644.0220066999973</v>
      </c>
      <c r="W28" s="429">
        <v>11212.080323730002</v>
      </c>
      <c r="X28" s="429">
        <v>32056.968582239995</v>
      </c>
    </row>
    <row r="29" spans="2:24" ht="18" customHeight="1" x14ac:dyDescent="0.25">
      <c r="B29" s="237" t="s">
        <v>598</v>
      </c>
      <c r="D29" s="227">
        <v>1610.1059857641244</v>
      </c>
      <c r="E29" s="227">
        <v>2014.2931815825193</v>
      </c>
      <c r="F29" s="227">
        <v>2353.005403376595</v>
      </c>
      <c r="G29" s="227">
        <v>853.29195267171974</v>
      </c>
      <c r="H29" s="227">
        <v>1052.6208281052789</v>
      </c>
      <c r="I29" s="227">
        <v>1088.8762658648704</v>
      </c>
      <c r="J29" s="227">
        <v>963.56719777420494</v>
      </c>
      <c r="K29" s="227">
        <v>991.17101090641791</v>
      </c>
      <c r="L29" s="227">
        <v>823.12692716908089</v>
      </c>
      <c r="M29" s="227">
        <v>1057.5507777145901</v>
      </c>
      <c r="N29" s="227">
        <v>2726.4939200129938</v>
      </c>
      <c r="O29" s="227">
        <v>3689.2122669133364</v>
      </c>
      <c r="P29" s="227">
        <v>5168.638063970001</v>
      </c>
      <c r="Q29" s="227">
        <v>6199.4636420399984</v>
      </c>
      <c r="R29" s="227">
        <v>4676.9059453199989</v>
      </c>
      <c r="S29" s="227">
        <v>4140.363616849997</v>
      </c>
      <c r="T29" s="246"/>
      <c r="U29" s="227">
        <v>6830.6965233949577</v>
      </c>
      <c r="V29" s="227">
        <v>4096.2353026507717</v>
      </c>
      <c r="W29" s="227">
        <v>8296.3838918100009</v>
      </c>
      <c r="X29" s="227">
        <v>20185.371268179995</v>
      </c>
    </row>
    <row r="30" spans="2:24" ht="18" customHeight="1" x14ac:dyDescent="0.25">
      <c r="B30" s="237" t="s">
        <v>765</v>
      </c>
      <c r="D30" s="227">
        <v>641.15574530092022</v>
      </c>
      <c r="E30" s="227">
        <v>713.21886942764763</v>
      </c>
      <c r="F30" s="227">
        <v>729.90562279353696</v>
      </c>
      <c r="G30" s="227">
        <v>445.59640759781445</v>
      </c>
      <c r="H30" s="227">
        <v>416.69733662873995</v>
      </c>
      <c r="I30" s="227">
        <v>553.21068448569667</v>
      </c>
      <c r="J30" s="227">
        <v>490.7954232800746</v>
      </c>
      <c r="K30" s="227">
        <v>366.04432966128314</v>
      </c>
      <c r="L30" s="227">
        <v>339.80741741753798</v>
      </c>
      <c r="M30" s="227">
        <v>313.79929600614088</v>
      </c>
      <c r="N30" s="227">
        <v>797.75669873323375</v>
      </c>
      <c r="O30" s="227">
        <v>849.81060058492233</v>
      </c>
      <c r="P30" s="227">
        <v>1808.1809716731618</v>
      </c>
      <c r="Q30" s="227">
        <v>2709.8836968269279</v>
      </c>
      <c r="R30" s="227">
        <v>2859.4127190984241</v>
      </c>
      <c r="S30" s="227">
        <v>1682.9493046210398</v>
      </c>
      <c r="T30" s="246"/>
      <c r="U30" s="227">
        <v>2529.8766451199194</v>
      </c>
      <c r="V30" s="227">
        <v>1826.7477740557945</v>
      </c>
      <c r="W30" s="227">
        <v>2301.1740127418348</v>
      </c>
      <c r="X30" s="227">
        <v>9060.4266922195529</v>
      </c>
    </row>
    <row r="31" spans="2:24" ht="18" customHeight="1" x14ac:dyDescent="0.25">
      <c r="B31" s="237" t="s">
        <v>148</v>
      </c>
      <c r="D31" s="227">
        <v>390.7703856551276</v>
      </c>
      <c r="E31" s="227">
        <v>418.65581270901964</v>
      </c>
      <c r="F31" s="227">
        <v>395.34371271793719</v>
      </c>
      <c r="G31" s="227">
        <v>245.7009930554789</v>
      </c>
      <c r="H31" s="227">
        <v>126.99294533999998</v>
      </c>
      <c r="I31" s="227">
        <v>123.66359415999997</v>
      </c>
      <c r="J31" s="227">
        <v>156.28281419000007</v>
      </c>
      <c r="K31" s="227">
        <v>140.48849084</v>
      </c>
      <c r="L31" s="227">
        <v>182.34180149999995</v>
      </c>
      <c r="M31" s="227">
        <v>228.96843995000003</v>
      </c>
      <c r="N31" s="227">
        <v>265.94128403000008</v>
      </c>
      <c r="O31" s="227">
        <v>248.55295375999995</v>
      </c>
      <c r="P31" s="227">
        <v>501.48394921000022</v>
      </c>
      <c r="Q31" s="227">
        <v>944.44488480999996</v>
      </c>
      <c r="R31" s="227">
        <v>807.87128894000011</v>
      </c>
      <c r="S31" s="227">
        <v>838.84469371</v>
      </c>
      <c r="T31" s="246"/>
      <c r="U31" s="227">
        <v>1450.4709041375634</v>
      </c>
      <c r="V31" s="227">
        <v>547.42784453000002</v>
      </c>
      <c r="W31" s="227">
        <v>925.80447923999998</v>
      </c>
      <c r="X31" s="227">
        <v>3092.6448166700002</v>
      </c>
    </row>
    <row r="32" spans="2:24" ht="18" customHeight="1" x14ac:dyDescent="0.25">
      <c r="B32" s="403" t="s">
        <v>766</v>
      </c>
      <c r="D32" s="227">
        <v>2642.0321167201723</v>
      </c>
      <c r="E32" s="227">
        <v>3146.1678637191867</v>
      </c>
      <c r="F32" s="227">
        <v>3478.2547388880694</v>
      </c>
      <c r="G32" s="227">
        <v>1544.589353325013</v>
      </c>
      <c r="H32" s="227">
        <v>1596.3111100740189</v>
      </c>
      <c r="I32" s="227">
        <v>1765.7505445105671</v>
      </c>
      <c r="J32" s="227">
        <v>1610.6454352442797</v>
      </c>
      <c r="K32" s="227">
        <v>1497.703831407701</v>
      </c>
      <c r="L32" s="227">
        <v>1345.2761460866188</v>
      </c>
      <c r="M32" s="227">
        <v>1600.3185136707309</v>
      </c>
      <c r="N32" s="227">
        <v>3790.1919027762278</v>
      </c>
      <c r="O32" s="227">
        <v>4787.5758212582587</v>
      </c>
      <c r="P32" s="227">
        <v>7478.3029848531623</v>
      </c>
      <c r="Q32" s="227">
        <v>9853.7922236769264</v>
      </c>
      <c r="R32" s="227">
        <v>8344.1899533584219</v>
      </c>
      <c r="S32" s="227">
        <v>6662.1576151810368</v>
      </c>
      <c r="T32" s="246"/>
      <c r="U32" s="227">
        <v>10811.044072652441</v>
      </c>
      <c r="V32" s="227">
        <v>6470.4109212365665</v>
      </c>
      <c r="W32" s="227">
        <v>11523.362383791837</v>
      </c>
      <c r="X32" s="227">
        <v>32338.442777069547</v>
      </c>
    </row>
    <row r="33" spans="2:24" ht="18" customHeight="1" x14ac:dyDescent="0.25">
      <c r="B33" s="237" t="s">
        <v>767</v>
      </c>
      <c r="D33" s="227">
        <v>32.904464659999995</v>
      </c>
      <c r="E33" s="227">
        <v>30.666037080000009</v>
      </c>
      <c r="F33" s="227">
        <v>29.774015930000008</v>
      </c>
      <c r="G33" s="227">
        <v>25.483329550000001</v>
      </c>
      <c r="H33" s="227">
        <v>27.369814979999994</v>
      </c>
      <c r="I33" s="227">
        <v>29.403333630000009</v>
      </c>
      <c r="J33" s="227">
        <v>20.723472069999989</v>
      </c>
      <c r="K33" s="227">
        <v>30.453869140000009</v>
      </c>
      <c r="L33" s="227">
        <v>28.388972339999999</v>
      </c>
      <c r="M33" s="227">
        <v>24.198901840000005</v>
      </c>
      <c r="N33" s="227">
        <v>30.361229990000016</v>
      </c>
      <c r="O33" s="227">
        <v>31.074961680000015</v>
      </c>
      <c r="P33" s="227">
        <v>28.310875699999997</v>
      </c>
      <c r="Q33" s="227">
        <v>33.082733329999996</v>
      </c>
      <c r="R33" s="227">
        <v>32.464116989999994</v>
      </c>
      <c r="S33" s="227">
        <v>36.741949850000005</v>
      </c>
      <c r="T33" s="246"/>
      <c r="U33" s="227">
        <v>118.82784722000002</v>
      </c>
      <c r="V33" s="227">
        <v>107.95048982</v>
      </c>
      <c r="W33" s="227">
        <v>114.02406585000003</v>
      </c>
      <c r="X33" s="227">
        <v>130.59967587</v>
      </c>
    </row>
    <row r="34" spans="2:24" ht="18" customHeight="1" x14ac:dyDescent="0.25">
      <c r="B34" s="237" t="s">
        <v>768</v>
      </c>
      <c r="D34" s="227">
        <v>0</v>
      </c>
      <c r="E34" s="227">
        <v>0</v>
      </c>
      <c r="F34" s="227">
        <v>0</v>
      </c>
      <c r="G34" s="227">
        <v>0</v>
      </c>
      <c r="H34" s="227">
        <v>0</v>
      </c>
      <c r="I34" s="227">
        <v>0</v>
      </c>
      <c r="J34" s="227">
        <v>0</v>
      </c>
      <c r="K34" s="227">
        <v>0</v>
      </c>
      <c r="L34" s="227">
        <v>0</v>
      </c>
      <c r="M34" s="227">
        <v>0</v>
      </c>
      <c r="N34" s="227">
        <v>0</v>
      </c>
      <c r="O34" s="227">
        <v>0</v>
      </c>
      <c r="P34" s="227">
        <v>0</v>
      </c>
      <c r="Q34" s="227">
        <v>0</v>
      </c>
      <c r="R34" s="227">
        <v>0</v>
      </c>
      <c r="S34" s="227">
        <v>0</v>
      </c>
      <c r="T34" s="246"/>
      <c r="U34" s="227">
        <v>0</v>
      </c>
      <c r="V34" s="227">
        <v>0</v>
      </c>
      <c r="W34" s="227">
        <v>0</v>
      </c>
      <c r="X34" s="227">
        <v>0</v>
      </c>
    </row>
    <row r="35" spans="2:24" ht="18" customHeight="1" x14ac:dyDescent="0.25">
      <c r="B35" s="237" t="s">
        <v>769</v>
      </c>
      <c r="D35" s="227">
        <v>-6.638913200174458</v>
      </c>
      <c r="E35" s="227">
        <v>62.060542860813442</v>
      </c>
      <c r="F35" s="227">
        <v>91.688300281930253</v>
      </c>
      <c r="G35" s="227">
        <v>369.95159835498663</v>
      </c>
      <c r="H35" s="227">
        <v>90.617758465979477</v>
      </c>
      <c r="I35" s="227">
        <v>-157.80091554056759</v>
      </c>
      <c r="J35" s="227">
        <v>85.669248835720595</v>
      </c>
      <c r="K35" s="227">
        <v>47.174503882298012</v>
      </c>
      <c r="L35" s="227">
        <v>-200.31736274661753</v>
      </c>
      <c r="M35" s="227">
        <v>-91.682136550729865</v>
      </c>
      <c r="N35" s="227">
        <v>-254.97994178622727</v>
      </c>
      <c r="O35" s="227">
        <v>121.67331517174001</v>
      </c>
      <c r="P35" s="227">
        <v>-268.64475628316308</v>
      </c>
      <c r="Q35" s="227">
        <v>-74.310239046927535</v>
      </c>
      <c r="R35" s="227">
        <v>-72.060723778425711</v>
      </c>
      <c r="S35" s="227">
        <v>2.9418484089635313</v>
      </c>
      <c r="T35" s="246"/>
      <c r="U35" s="227">
        <v>517.06152829755592</v>
      </c>
      <c r="V35" s="227">
        <v>65.660595643430497</v>
      </c>
      <c r="W35" s="227">
        <v>-425.30612591183467</v>
      </c>
      <c r="X35" s="227">
        <v>-412.07387069955274</v>
      </c>
    </row>
    <row r="36" spans="2:24" ht="18" customHeight="1" x14ac:dyDescent="0.25">
      <c r="B36" s="454" t="s">
        <v>51</v>
      </c>
      <c r="D36" s="439">
        <v>2668.2976681799978</v>
      </c>
      <c r="E36" s="439">
        <v>3238.89444366</v>
      </c>
      <c r="F36" s="439">
        <v>3599.7170550999999</v>
      </c>
      <c r="G36" s="439">
        <v>1940.0242812299996</v>
      </c>
      <c r="H36" s="439">
        <v>1714.2986835199983</v>
      </c>
      <c r="I36" s="439">
        <v>1637.3529625999995</v>
      </c>
      <c r="J36" s="439">
        <v>1717.0381561500003</v>
      </c>
      <c r="K36" s="439">
        <v>1575.3322044299991</v>
      </c>
      <c r="L36" s="439">
        <v>1173.3477556800012</v>
      </c>
      <c r="M36" s="439">
        <v>1532.835278960001</v>
      </c>
      <c r="N36" s="439">
        <v>3565.5731909800006</v>
      </c>
      <c r="O36" s="439">
        <v>4940.3240981099989</v>
      </c>
      <c r="P36" s="439">
        <v>7237.9691042699997</v>
      </c>
      <c r="Q36" s="439">
        <v>9812.5647179600001</v>
      </c>
      <c r="R36" s="439">
        <v>8304.5933465699964</v>
      </c>
      <c r="S36" s="439">
        <v>6701.8414134400009</v>
      </c>
      <c r="T36" s="246"/>
      <c r="U36" s="378">
        <v>11446.933448169997</v>
      </c>
      <c r="V36" s="378">
        <v>6644.0220066999982</v>
      </c>
      <c r="W36" s="378">
        <v>11212.080323730002</v>
      </c>
      <c r="X36" s="378">
        <v>32056.968582239995</v>
      </c>
    </row>
    <row r="37" spans="2:24" s="166" customFormat="1" ht="18" customHeight="1" x14ac:dyDescent="0.25">
      <c r="B37" s="349" t="s">
        <v>412</v>
      </c>
      <c r="C37" s="205"/>
      <c r="D37" s="429">
        <v>-769.16335546000005</v>
      </c>
      <c r="E37" s="429">
        <v>-793.72541836999983</v>
      </c>
      <c r="F37" s="429">
        <v>-968.13304814999992</v>
      </c>
      <c r="G37" s="429">
        <v>-1077.2941815499998</v>
      </c>
      <c r="H37" s="429">
        <v>-948.41412701000002</v>
      </c>
      <c r="I37" s="429">
        <v>-1009.33544383</v>
      </c>
      <c r="J37" s="429">
        <v>-1076.2417288900001</v>
      </c>
      <c r="K37" s="429">
        <v>-1223.9377448499999</v>
      </c>
      <c r="L37" s="429">
        <v>-964.26323789999981</v>
      </c>
      <c r="M37" s="429">
        <v>-927.65446667999993</v>
      </c>
      <c r="N37" s="429">
        <v>-995.94679829000245</v>
      </c>
      <c r="O37" s="429">
        <v>-1156.2604731500016</v>
      </c>
      <c r="P37" s="429">
        <v>-1047.1240066099999</v>
      </c>
      <c r="Q37" s="429">
        <v>-1099.9826480899999</v>
      </c>
      <c r="R37" s="429">
        <v>-1262.6243842899996</v>
      </c>
      <c r="S37" s="429">
        <v>-1457.6686540600001</v>
      </c>
      <c r="T37" s="246"/>
      <c r="U37" s="429">
        <v>-3608.3160035299998</v>
      </c>
      <c r="V37" s="429">
        <v>-4257.9290445799998</v>
      </c>
      <c r="W37" s="429">
        <v>-4044.1249760200039</v>
      </c>
      <c r="X37" s="429">
        <v>-4867.3996930499998</v>
      </c>
    </row>
    <row r="38" spans="2:24" ht="18" customHeight="1" x14ac:dyDescent="0.25">
      <c r="B38" s="237" t="s">
        <v>598</v>
      </c>
      <c r="D38" s="227">
        <v>-219.7015690609627</v>
      </c>
      <c r="E38" s="227">
        <v>-166.33022562852841</v>
      </c>
      <c r="F38" s="227">
        <v>-288.30880900412524</v>
      </c>
      <c r="G38" s="227">
        <v>-322.41327258193371</v>
      </c>
      <c r="H38" s="227">
        <v>-402.76299810156991</v>
      </c>
      <c r="I38" s="227">
        <v>-426.25773675987733</v>
      </c>
      <c r="J38" s="227">
        <v>-494.92816247719611</v>
      </c>
      <c r="K38" s="227">
        <v>-524.47956862686897</v>
      </c>
      <c r="L38" s="227">
        <v>-360.40998845999997</v>
      </c>
      <c r="M38" s="227">
        <v>-349.17341263999998</v>
      </c>
      <c r="N38" s="227">
        <v>-376.36320760000007</v>
      </c>
      <c r="O38" s="227">
        <v>-380.98098489</v>
      </c>
      <c r="P38" s="227">
        <v>-334.97627496000007</v>
      </c>
      <c r="Q38" s="227">
        <v>-359.14484215000004</v>
      </c>
      <c r="R38" s="227">
        <v>-446.84000781000003</v>
      </c>
      <c r="S38" s="227">
        <v>-471.06654123000004</v>
      </c>
      <c r="T38" s="246"/>
      <c r="U38" s="227">
        <v>-996.75387627555006</v>
      </c>
      <c r="V38" s="227">
        <v>-1848.4284659655123</v>
      </c>
      <c r="W38" s="227">
        <v>-1466.92759359</v>
      </c>
      <c r="X38" s="227">
        <v>-1612.0276661500002</v>
      </c>
    </row>
    <row r="39" spans="2:24" ht="18" customHeight="1" x14ac:dyDescent="0.25">
      <c r="B39" s="237" t="s">
        <v>765</v>
      </c>
      <c r="D39" s="227">
        <v>-97.3967766682009</v>
      </c>
      <c r="E39" s="227">
        <v>-110.76187355798282</v>
      </c>
      <c r="F39" s="227">
        <v>-125.85995953180931</v>
      </c>
      <c r="G39" s="227">
        <v>-130.5484869128673</v>
      </c>
      <c r="H39" s="227">
        <v>-114.94951109724734</v>
      </c>
      <c r="I39" s="227">
        <v>-119.04420455280265</v>
      </c>
      <c r="J39" s="227">
        <v>-115.21198611480831</v>
      </c>
      <c r="K39" s="227">
        <v>-176.49613061204192</v>
      </c>
      <c r="L39" s="227">
        <v>-144.24209490999999</v>
      </c>
      <c r="M39" s="227">
        <v>-179.10301256999995</v>
      </c>
      <c r="N39" s="227">
        <v>-180.15552779999999</v>
      </c>
      <c r="O39" s="227">
        <v>-219.31844600936617</v>
      </c>
      <c r="P39" s="227">
        <v>-207.96687355</v>
      </c>
      <c r="Q39" s="227">
        <v>-205.08824569999999</v>
      </c>
      <c r="R39" s="227">
        <v>-238.49736611390236</v>
      </c>
      <c r="S39" s="227">
        <v>-248.83697001000002</v>
      </c>
      <c r="T39" s="246"/>
      <c r="U39" s="227">
        <v>-464.56709667086034</v>
      </c>
      <c r="V39" s="227">
        <v>-525.70183237690026</v>
      </c>
      <c r="W39" s="227">
        <v>-722.81908128936607</v>
      </c>
      <c r="X39" s="227">
        <v>-900.38945537390236</v>
      </c>
    </row>
    <row r="40" spans="2:24" ht="18" customHeight="1" x14ac:dyDescent="0.25">
      <c r="B40" s="237" t="s">
        <v>148</v>
      </c>
      <c r="D40" s="227">
        <v>-73.691390921451784</v>
      </c>
      <c r="E40" s="227">
        <v>-81.261458504765272</v>
      </c>
      <c r="F40" s="227">
        <v>-93.922113940513043</v>
      </c>
      <c r="G40" s="227">
        <v>-88.518927809333434</v>
      </c>
      <c r="H40" s="227">
        <v>-85.645899585727591</v>
      </c>
      <c r="I40" s="227">
        <v>-81.582794929349546</v>
      </c>
      <c r="J40" s="227">
        <v>-83.073496513216369</v>
      </c>
      <c r="K40" s="227">
        <v>-100.89713420977891</v>
      </c>
      <c r="L40" s="227">
        <v>-103.14512017999999</v>
      </c>
      <c r="M40" s="227">
        <v>-98.189073690000001</v>
      </c>
      <c r="N40" s="227">
        <v>-111.24188472</v>
      </c>
      <c r="O40" s="227">
        <v>-124.28253131</v>
      </c>
      <c r="P40" s="227">
        <v>-113.87676400000001</v>
      </c>
      <c r="Q40" s="227">
        <v>-114.48012381000001</v>
      </c>
      <c r="R40" s="227">
        <v>-112.27155248999999</v>
      </c>
      <c r="S40" s="227">
        <v>-131.19213191999998</v>
      </c>
      <c r="T40" s="246"/>
      <c r="U40" s="227">
        <v>-337.39389117606356</v>
      </c>
      <c r="V40" s="227">
        <v>-351.19932523807245</v>
      </c>
      <c r="W40" s="227">
        <v>-436.85860989999992</v>
      </c>
      <c r="X40" s="227">
        <v>-471.82057222000003</v>
      </c>
    </row>
    <row r="41" spans="2:24" ht="18" customHeight="1" x14ac:dyDescent="0.25">
      <c r="B41" s="403" t="s">
        <v>766</v>
      </c>
      <c r="D41" s="227">
        <v>-390.7897366506154</v>
      </c>
      <c r="E41" s="227">
        <v>-358.35355769127648</v>
      </c>
      <c r="F41" s="227">
        <v>-508.09088247644758</v>
      </c>
      <c r="G41" s="227">
        <v>-541.48068730413445</v>
      </c>
      <c r="H41" s="227">
        <v>-603.35840878454474</v>
      </c>
      <c r="I41" s="227">
        <v>-626.88473624202959</v>
      </c>
      <c r="J41" s="227">
        <v>-693.21364510522073</v>
      </c>
      <c r="K41" s="227">
        <v>-801.87283344868979</v>
      </c>
      <c r="L41" s="227">
        <v>-607.79720354999995</v>
      </c>
      <c r="M41" s="227">
        <v>-626.46549889999994</v>
      </c>
      <c r="N41" s="227">
        <v>-667.76062012000011</v>
      </c>
      <c r="O41" s="227">
        <v>-724.58196220936611</v>
      </c>
      <c r="P41" s="227">
        <v>-656.81991251000011</v>
      </c>
      <c r="Q41" s="227">
        <v>-678.71321166000007</v>
      </c>
      <c r="R41" s="227">
        <v>-797.6089264139024</v>
      </c>
      <c r="S41" s="227">
        <v>-851.09564316000001</v>
      </c>
      <c r="T41" s="246"/>
      <c r="U41" s="227">
        <v>-1798.714864122474</v>
      </c>
      <c r="V41" s="227">
        <v>-2725.3296235804846</v>
      </c>
      <c r="W41" s="227">
        <v>-2626.6052847793662</v>
      </c>
      <c r="X41" s="227">
        <v>-2984.2376937439021</v>
      </c>
    </row>
    <row r="42" spans="2:24" ht="18" customHeight="1" x14ac:dyDescent="0.25">
      <c r="B42" s="237" t="s">
        <v>767</v>
      </c>
      <c r="D42" s="227">
        <v>-8.3777959599999985</v>
      </c>
      <c r="E42" s="227">
        <v>-9.3800929099999983</v>
      </c>
      <c r="F42" s="227">
        <v>-10.533731090000007</v>
      </c>
      <c r="G42" s="227">
        <v>-5.4364221299999977</v>
      </c>
      <c r="H42" s="227">
        <v>4.3516455899999897</v>
      </c>
      <c r="I42" s="227">
        <v>7.3118554299999943</v>
      </c>
      <c r="J42" s="227">
        <v>2.4906547200000091</v>
      </c>
      <c r="K42" s="227">
        <v>26.151428960000004</v>
      </c>
      <c r="L42" s="227">
        <v>15.611971410000024</v>
      </c>
      <c r="M42" s="227">
        <v>28.737988210000026</v>
      </c>
      <c r="N42" s="227">
        <v>3.1646513599999935</v>
      </c>
      <c r="O42" s="227">
        <v>16.359784900000022</v>
      </c>
      <c r="P42" s="227">
        <v>19.489266350000037</v>
      </c>
      <c r="Q42" s="227">
        <v>20.301187180000028</v>
      </c>
      <c r="R42" s="227">
        <v>19.991241669999994</v>
      </c>
      <c r="S42" s="227">
        <v>17.047494900000004</v>
      </c>
      <c r="T42" s="246"/>
      <c r="U42" s="227">
        <v>-33.728042090000002</v>
      </c>
      <c r="V42" s="227">
        <v>40.305584699999997</v>
      </c>
      <c r="W42" s="227">
        <v>63.874395880000066</v>
      </c>
      <c r="X42" s="227">
        <v>76.829190100000062</v>
      </c>
    </row>
    <row r="43" spans="2:24" ht="18" customHeight="1" x14ac:dyDescent="0.25">
      <c r="B43" s="237" t="s">
        <v>768</v>
      </c>
      <c r="D43" s="227">
        <v>-362.81657695000001</v>
      </c>
      <c r="E43" s="227">
        <v>-414.91155563999996</v>
      </c>
      <c r="F43" s="227">
        <v>-448.61537117879027</v>
      </c>
      <c r="G43" s="227">
        <v>-531.11303424999994</v>
      </c>
      <c r="H43" s="227">
        <v>-341.10185915120513</v>
      </c>
      <c r="I43" s="227">
        <v>-373.52218092680772</v>
      </c>
      <c r="J43" s="227">
        <v>-375.19906787757583</v>
      </c>
      <c r="K43" s="227">
        <v>-443.73975189802366</v>
      </c>
      <c r="L43" s="227">
        <v>-363.30122338000001</v>
      </c>
      <c r="M43" s="227">
        <v>-323.50034770000002</v>
      </c>
      <c r="N43" s="227">
        <v>-332.22034263595009</v>
      </c>
      <c r="O43" s="227">
        <v>-445.04760577999997</v>
      </c>
      <c r="P43" s="227">
        <v>-405.29535445000005</v>
      </c>
      <c r="Q43" s="227">
        <v>-435.80181461000001</v>
      </c>
      <c r="R43" s="227">
        <v>-483.90614458000005</v>
      </c>
      <c r="S43" s="227">
        <v>-619.00113388999989</v>
      </c>
      <c r="T43" s="246"/>
      <c r="U43" s="227">
        <v>-1757.4565380187901</v>
      </c>
      <c r="V43" s="227">
        <v>-1533.5628598536123</v>
      </c>
      <c r="W43" s="227">
        <v>-1464.0695194959501</v>
      </c>
      <c r="X43" s="227">
        <v>-1944.0044475300001</v>
      </c>
    </row>
    <row r="44" spans="2:24" ht="18" customHeight="1" x14ac:dyDescent="0.25">
      <c r="B44" s="237" t="s">
        <v>769</v>
      </c>
      <c r="D44" s="227">
        <v>-7.1792458993845241</v>
      </c>
      <c r="E44" s="227">
        <v>-11.080212128723446</v>
      </c>
      <c r="F44" s="227">
        <v>-0.89306340476203516</v>
      </c>
      <c r="G44" s="227">
        <v>0.73596213413463829</v>
      </c>
      <c r="H44" s="227">
        <v>-8.3055046642501988</v>
      </c>
      <c r="I44" s="227">
        <v>-16.24038209116268</v>
      </c>
      <c r="J44" s="227">
        <v>-10.319670627203605</v>
      </c>
      <c r="K44" s="227">
        <v>-4.4765884632866069</v>
      </c>
      <c r="L44" s="227">
        <v>-8.7767823799998705</v>
      </c>
      <c r="M44" s="227">
        <v>-6.4266082899999724</v>
      </c>
      <c r="N44" s="227">
        <v>0.86951310594775544</v>
      </c>
      <c r="O44" s="227">
        <v>-2.9906900606355631</v>
      </c>
      <c r="P44" s="227">
        <v>-4.4980059999998439</v>
      </c>
      <c r="Q44" s="227">
        <v>-5.7688090000000081</v>
      </c>
      <c r="R44" s="227">
        <v>-1.1005549660972487</v>
      </c>
      <c r="S44" s="227">
        <v>-4.6193719100000781</v>
      </c>
      <c r="T44" s="246"/>
      <c r="U44" s="227">
        <v>-18.416559298735368</v>
      </c>
      <c r="V44" s="227">
        <v>-39.34214584590309</v>
      </c>
      <c r="W44" s="227">
        <v>-17.324567624687653</v>
      </c>
      <c r="X44" s="227">
        <v>-15.986741876097179</v>
      </c>
    </row>
    <row r="45" spans="2:24" ht="18" customHeight="1" x14ac:dyDescent="0.25">
      <c r="B45" s="454" t="s">
        <v>51</v>
      </c>
      <c r="D45" s="439">
        <v>-769.16335546000005</v>
      </c>
      <c r="E45" s="439">
        <v>-793.72541836999983</v>
      </c>
      <c r="F45" s="439">
        <v>-968.13304814999992</v>
      </c>
      <c r="G45" s="439">
        <v>-1077.2941815499998</v>
      </c>
      <c r="H45" s="439">
        <v>-948.41412701000002</v>
      </c>
      <c r="I45" s="439">
        <v>-1009.33544383</v>
      </c>
      <c r="J45" s="439">
        <v>-1076.2417288900001</v>
      </c>
      <c r="K45" s="439">
        <v>-1223.9377448499999</v>
      </c>
      <c r="L45" s="439">
        <v>-964.26323789999981</v>
      </c>
      <c r="M45" s="439">
        <v>-927.65446667999993</v>
      </c>
      <c r="N45" s="439">
        <v>-995.94679829000245</v>
      </c>
      <c r="O45" s="439">
        <v>-1156.2604731500016</v>
      </c>
      <c r="P45" s="439">
        <v>-1047.1240066099999</v>
      </c>
      <c r="Q45" s="439">
        <v>-1099.9826480899999</v>
      </c>
      <c r="R45" s="439">
        <v>-1262.6243842899996</v>
      </c>
      <c r="S45" s="439">
        <v>-1457.6686540600001</v>
      </c>
      <c r="T45" s="246"/>
      <c r="U45" s="378">
        <v>-3608.3160035299998</v>
      </c>
      <c r="V45" s="378">
        <v>-4257.9290445799998</v>
      </c>
      <c r="W45" s="378">
        <v>-4044.1249760200035</v>
      </c>
      <c r="X45" s="378">
        <v>-4867.3996930499998</v>
      </c>
    </row>
    <row r="46" spans="2:24" s="166" customFormat="1" ht="18" customHeight="1" x14ac:dyDescent="0.25">
      <c r="B46" s="349" t="s">
        <v>771</v>
      </c>
      <c r="C46" s="205"/>
      <c r="D46" s="429">
        <v>4.2170199999995474E-2</v>
      </c>
      <c r="E46" s="429">
        <v>-1.5130974600000704</v>
      </c>
      <c r="F46" s="429">
        <v>1.0568440799999546</v>
      </c>
      <c r="G46" s="429">
        <v>-0.47377529999997542</v>
      </c>
      <c r="H46" s="429">
        <v>-3.3777101999991084</v>
      </c>
      <c r="I46" s="429">
        <v>2.9227017099999713</v>
      </c>
      <c r="J46" s="429">
        <v>-2.7179641500000695</v>
      </c>
      <c r="K46" s="429">
        <v>13.391446730000034</v>
      </c>
      <c r="L46" s="429">
        <v>-7.7783361199999517</v>
      </c>
      <c r="M46" s="429">
        <v>-14.42851470999994</v>
      </c>
      <c r="N46" s="429">
        <v>2.3140793300006344</v>
      </c>
      <c r="O46" s="429">
        <v>0.49501390000140155</v>
      </c>
      <c r="P46" s="429">
        <v>2.3698736700004894</v>
      </c>
      <c r="Q46" s="429">
        <v>0.62197738000018488</v>
      </c>
      <c r="R46" s="429">
        <v>-4.0890296762844809</v>
      </c>
      <c r="S46" s="429">
        <v>5.7412189828531721</v>
      </c>
      <c r="T46" s="246"/>
      <c r="U46" s="429">
        <v>-0.88785848000009571</v>
      </c>
      <c r="V46" s="429">
        <v>10.218474090000827</v>
      </c>
      <c r="W46" s="429">
        <v>-19.397757599997853</v>
      </c>
      <c r="X46" s="429">
        <v>4.6440403565693655</v>
      </c>
    </row>
    <row r="47" spans="2:24" ht="18" customHeight="1" x14ac:dyDescent="0.25">
      <c r="B47" s="237" t="s">
        <v>598</v>
      </c>
      <c r="D47" s="227">
        <v>0</v>
      </c>
      <c r="E47" s="227">
        <v>0</v>
      </c>
      <c r="F47" s="227">
        <v>0</v>
      </c>
      <c r="G47" s="227">
        <v>0</v>
      </c>
      <c r="H47" s="227">
        <v>0</v>
      </c>
      <c r="I47" s="227">
        <v>0</v>
      </c>
      <c r="J47" s="227">
        <v>0</v>
      </c>
      <c r="K47" s="227">
        <v>0</v>
      </c>
      <c r="L47" s="227">
        <v>0</v>
      </c>
      <c r="M47" s="227">
        <v>0</v>
      </c>
      <c r="N47" s="227">
        <v>0</v>
      </c>
      <c r="O47" s="227">
        <v>0</v>
      </c>
      <c r="P47" s="227">
        <v>0</v>
      </c>
      <c r="Q47" s="227">
        <v>0</v>
      </c>
      <c r="R47" s="227">
        <v>0</v>
      </c>
      <c r="S47" s="227">
        <v>0</v>
      </c>
      <c r="T47" s="246"/>
      <c r="U47" s="227">
        <v>0</v>
      </c>
      <c r="V47" s="227">
        <v>0</v>
      </c>
      <c r="W47" s="227">
        <v>0</v>
      </c>
      <c r="X47" s="227">
        <v>0</v>
      </c>
    </row>
    <row r="48" spans="2:24" ht="18" customHeight="1" x14ac:dyDescent="0.25">
      <c r="B48" s="237" t="s">
        <v>765</v>
      </c>
      <c r="D48" s="227">
        <v>0</v>
      </c>
      <c r="E48" s="227">
        <v>0</v>
      </c>
      <c r="F48" s="227">
        <v>0</v>
      </c>
      <c r="G48" s="227">
        <v>0</v>
      </c>
      <c r="H48" s="227">
        <v>0</v>
      </c>
      <c r="I48" s="227">
        <v>0</v>
      </c>
      <c r="J48" s="227">
        <v>0</v>
      </c>
      <c r="K48" s="227">
        <v>0</v>
      </c>
      <c r="L48" s="227">
        <v>0</v>
      </c>
      <c r="M48" s="227">
        <v>0</v>
      </c>
      <c r="N48" s="227">
        <v>0</v>
      </c>
      <c r="O48" s="227">
        <v>0</v>
      </c>
      <c r="P48" s="227">
        <v>0</v>
      </c>
      <c r="Q48" s="227">
        <v>0</v>
      </c>
      <c r="R48" s="227">
        <v>0</v>
      </c>
      <c r="S48" s="227">
        <v>0</v>
      </c>
      <c r="T48" s="246"/>
      <c r="U48" s="227">
        <v>0</v>
      </c>
      <c r="V48" s="227">
        <v>0</v>
      </c>
      <c r="W48" s="227">
        <v>0</v>
      </c>
      <c r="X48" s="227">
        <v>0</v>
      </c>
    </row>
    <row r="49" spans="2:24" ht="18" customHeight="1" x14ac:dyDescent="0.25">
      <c r="B49" s="237" t="s">
        <v>148</v>
      </c>
      <c r="D49" s="227">
        <v>0</v>
      </c>
      <c r="E49" s="227">
        <v>0</v>
      </c>
      <c r="F49" s="227">
        <v>0</v>
      </c>
      <c r="G49" s="227">
        <v>0</v>
      </c>
      <c r="H49" s="227">
        <v>0</v>
      </c>
      <c r="I49" s="227">
        <v>0</v>
      </c>
      <c r="J49" s="227">
        <v>0</v>
      </c>
      <c r="K49" s="227">
        <v>0</v>
      </c>
      <c r="L49" s="227">
        <v>0</v>
      </c>
      <c r="M49" s="227">
        <v>0</v>
      </c>
      <c r="N49" s="227">
        <v>0</v>
      </c>
      <c r="O49" s="227">
        <v>0</v>
      </c>
      <c r="P49" s="227">
        <v>0</v>
      </c>
      <c r="Q49" s="227">
        <v>0</v>
      </c>
      <c r="R49" s="227">
        <v>0</v>
      </c>
      <c r="S49" s="227">
        <v>0</v>
      </c>
      <c r="T49" s="246"/>
      <c r="U49" s="227">
        <v>0</v>
      </c>
      <c r="V49" s="227">
        <v>0</v>
      </c>
      <c r="W49" s="227">
        <v>0</v>
      </c>
      <c r="X49" s="227">
        <v>0</v>
      </c>
    </row>
    <row r="50" spans="2:24" ht="18" customHeight="1" x14ac:dyDescent="0.25">
      <c r="B50" s="403" t="s">
        <v>766</v>
      </c>
      <c r="D50" s="227">
        <v>0</v>
      </c>
      <c r="E50" s="227">
        <v>0</v>
      </c>
      <c r="F50" s="227">
        <v>0</v>
      </c>
      <c r="G50" s="227">
        <v>0</v>
      </c>
      <c r="H50" s="227">
        <v>0</v>
      </c>
      <c r="I50" s="227">
        <v>0</v>
      </c>
      <c r="J50" s="227">
        <v>0</v>
      </c>
      <c r="K50" s="227">
        <v>0</v>
      </c>
      <c r="L50" s="227">
        <v>0</v>
      </c>
      <c r="M50" s="227">
        <v>0</v>
      </c>
      <c r="N50" s="227">
        <v>0</v>
      </c>
      <c r="O50" s="227">
        <v>0</v>
      </c>
      <c r="P50" s="227">
        <v>0</v>
      </c>
      <c r="Q50" s="227">
        <v>0</v>
      </c>
      <c r="R50" s="227">
        <v>0</v>
      </c>
      <c r="S50" s="227">
        <v>0</v>
      </c>
      <c r="T50" s="246"/>
      <c r="U50" s="227">
        <v>0</v>
      </c>
      <c r="V50" s="227">
        <v>0</v>
      </c>
      <c r="W50" s="227">
        <v>0</v>
      </c>
      <c r="X50" s="227">
        <v>0</v>
      </c>
    </row>
    <row r="51" spans="2:24" ht="18" customHeight="1" x14ac:dyDescent="0.25">
      <c r="B51" s="237" t="s">
        <v>767</v>
      </c>
      <c r="D51" s="227">
        <v>4.2170199999995474E-2</v>
      </c>
      <c r="E51" s="227">
        <v>-1.5130974600000704</v>
      </c>
      <c r="F51" s="227">
        <v>1.0568440799999546</v>
      </c>
      <c r="G51" s="227">
        <v>-0.47377529999997542</v>
      </c>
      <c r="H51" s="227">
        <v>-3.3777101999991084</v>
      </c>
      <c r="I51" s="227">
        <v>2.9227017099999713</v>
      </c>
      <c r="J51" s="227">
        <v>-2.7179641500000695</v>
      </c>
      <c r="K51" s="227">
        <v>13.391446730000034</v>
      </c>
      <c r="L51" s="227">
        <v>-7.7783361199999517</v>
      </c>
      <c r="M51" s="227">
        <v>-14.42851470999994</v>
      </c>
      <c r="N51" s="227">
        <v>2.3140793300006344</v>
      </c>
      <c r="O51" s="227">
        <v>0.49501390000140155</v>
      </c>
      <c r="P51" s="227">
        <v>2.3698736700004894</v>
      </c>
      <c r="Q51" s="227">
        <v>0.62197738000018488</v>
      </c>
      <c r="R51" s="227">
        <v>-4.0890296762844809</v>
      </c>
      <c r="S51" s="227">
        <v>5.7412189828531721</v>
      </c>
      <c r="T51" s="246"/>
      <c r="U51" s="227">
        <v>-0.88785848000009571</v>
      </c>
      <c r="V51" s="227">
        <v>10.218474090000827</v>
      </c>
      <c r="W51" s="227">
        <v>-19.397757599997853</v>
      </c>
      <c r="X51" s="227">
        <v>4.6440403565693655</v>
      </c>
    </row>
    <row r="52" spans="2:24" ht="18" customHeight="1" x14ac:dyDescent="0.25">
      <c r="B52" s="237" t="s">
        <v>768</v>
      </c>
      <c r="D52" s="227">
        <v>0</v>
      </c>
      <c r="E52" s="227">
        <v>0</v>
      </c>
      <c r="F52" s="227">
        <v>0</v>
      </c>
      <c r="G52" s="227">
        <v>0</v>
      </c>
      <c r="H52" s="227">
        <v>0</v>
      </c>
      <c r="I52" s="227">
        <v>0</v>
      </c>
      <c r="J52" s="227">
        <v>0</v>
      </c>
      <c r="K52" s="227">
        <v>0</v>
      </c>
      <c r="L52" s="227">
        <v>0</v>
      </c>
      <c r="M52" s="227">
        <v>0</v>
      </c>
      <c r="N52" s="227">
        <v>0</v>
      </c>
      <c r="O52" s="227">
        <v>0</v>
      </c>
      <c r="P52" s="227">
        <v>0</v>
      </c>
      <c r="Q52" s="227">
        <v>0</v>
      </c>
      <c r="R52" s="227">
        <v>0</v>
      </c>
      <c r="S52" s="227">
        <v>0</v>
      </c>
      <c r="T52" s="246"/>
      <c r="U52" s="227">
        <v>0</v>
      </c>
      <c r="V52" s="227">
        <v>0</v>
      </c>
      <c r="W52" s="227">
        <v>0</v>
      </c>
      <c r="X52" s="227">
        <v>0</v>
      </c>
    </row>
    <row r="53" spans="2:24" ht="18" customHeight="1" x14ac:dyDescent="0.25">
      <c r="B53" s="237" t="s">
        <v>769</v>
      </c>
      <c r="D53" s="227">
        <v>0</v>
      </c>
      <c r="E53" s="227">
        <v>0</v>
      </c>
      <c r="F53" s="227">
        <v>0</v>
      </c>
      <c r="G53" s="227">
        <v>0</v>
      </c>
      <c r="H53" s="227">
        <v>0</v>
      </c>
      <c r="I53" s="227">
        <v>0</v>
      </c>
      <c r="J53" s="227">
        <v>0</v>
      </c>
      <c r="K53" s="227">
        <v>0</v>
      </c>
      <c r="L53" s="227">
        <v>0</v>
      </c>
      <c r="M53" s="227">
        <v>0</v>
      </c>
      <c r="N53" s="227">
        <v>0</v>
      </c>
      <c r="O53" s="227">
        <v>0</v>
      </c>
      <c r="P53" s="227">
        <v>0</v>
      </c>
      <c r="Q53" s="227">
        <v>0</v>
      </c>
      <c r="R53" s="227">
        <v>0</v>
      </c>
      <c r="S53" s="227">
        <v>0</v>
      </c>
      <c r="T53" s="246"/>
      <c r="U53" s="227">
        <v>0</v>
      </c>
      <c r="V53" s="227">
        <v>0</v>
      </c>
      <c r="W53" s="227">
        <v>0</v>
      </c>
      <c r="X53" s="227">
        <v>0</v>
      </c>
    </row>
    <row r="54" spans="2:24" ht="18" customHeight="1" x14ac:dyDescent="0.25">
      <c r="B54" s="454" t="s">
        <v>51</v>
      </c>
      <c r="D54" s="439">
        <v>4.2170199999995474E-2</v>
      </c>
      <c r="E54" s="439">
        <v>-1.5130974600000704</v>
      </c>
      <c r="F54" s="439">
        <v>1.0568440799999546</v>
      </c>
      <c r="G54" s="439">
        <v>-0.47377529999997542</v>
      </c>
      <c r="H54" s="439">
        <v>-3.3777101999991084</v>
      </c>
      <c r="I54" s="439">
        <v>2.9227017099999713</v>
      </c>
      <c r="J54" s="439">
        <v>-2.7179641500000695</v>
      </c>
      <c r="K54" s="439">
        <v>13.391446730000034</v>
      </c>
      <c r="L54" s="439">
        <v>-7.7783361199999517</v>
      </c>
      <c r="M54" s="439">
        <v>-14.42851470999994</v>
      </c>
      <c r="N54" s="439">
        <v>2.3140793300006344</v>
      </c>
      <c r="O54" s="439">
        <v>0.49501390000140155</v>
      </c>
      <c r="P54" s="439">
        <v>2.3698736700004894</v>
      </c>
      <c r="Q54" s="439">
        <v>0.62197738000018488</v>
      </c>
      <c r="R54" s="439">
        <v>-4.0890296762844809</v>
      </c>
      <c r="S54" s="439">
        <v>5.7412189828531721</v>
      </c>
      <c r="T54" s="246"/>
      <c r="U54" s="378">
        <v>-0.88785848000009571</v>
      </c>
      <c r="V54" s="378">
        <v>10.218474090000827</v>
      </c>
      <c r="W54" s="378">
        <v>-19.397757599997853</v>
      </c>
      <c r="X54" s="378">
        <v>4.6440403565693655</v>
      </c>
    </row>
    <row r="55" spans="2:24" s="166" customFormat="1" ht="18" customHeight="1" x14ac:dyDescent="0.25">
      <c r="B55" s="349" t="s">
        <v>772</v>
      </c>
      <c r="C55" s="205"/>
      <c r="D55" s="429">
        <v>14.860222460000015</v>
      </c>
      <c r="E55" s="429">
        <v>-7.1069517099999633</v>
      </c>
      <c r="F55" s="429">
        <v>157.69220178999996</v>
      </c>
      <c r="G55" s="429">
        <v>300.76636506000011</v>
      </c>
      <c r="H55" s="429">
        <v>1352.5632937299997</v>
      </c>
      <c r="I55" s="429">
        <v>211.98505513999999</v>
      </c>
      <c r="J55" s="429">
        <v>-79.437659869999976</v>
      </c>
      <c r="K55" s="429">
        <v>-3938.0012310799998</v>
      </c>
      <c r="L55" s="429">
        <v>175.61593789000003</v>
      </c>
      <c r="M55" s="429">
        <v>-1586.3604030000001</v>
      </c>
      <c r="N55" s="429">
        <v>-3156.23443972</v>
      </c>
      <c r="O55" s="429">
        <v>-2653.4711053900005</v>
      </c>
      <c r="P55" s="429">
        <v>546.66483486000004</v>
      </c>
      <c r="Q55" s="429">
        <v>349.88921252000006</v>
      </c>
      <c r="R55" s="429">
        <v>-519.23203967999996</v>
      </c>
      <c r="S55" s="429">
        <v>-1527.9890698199999</v>
      </c>
      <c r="T55" s="246"/>
      <c r="U55" s="429">
        <v>466.21183760000019</v>
      </c>
      <c r="V55" s="429">
        <v>-2452.8905420800002</v>
      </c>
      <c r="W55" s="429">
        <v>-7220.4500102200009</v>
      </c>
      <c r="X55" s="429">
        <v>-1150.6670621199996</v>
      </c>
    </row>
    <row r="56" spans="2:24" ht="18" customHeight="1" x14ac:dyDescent="0.25">
      <c r="B56" s="237" t="s">
        <v>598</v>
      </c>
      <c r="D56" s="227">
        <v>-20.78856902316139</v>
      </c>
      <c r="E56" s="227">
        <v>10.388217456009428</v>
      </c>
      <c r="F56" s="227">
        <v>18.250903877530192</v>
      </c>
      <c r="G56" s="227">
        <v>-86.762547619784357</v>
      </c>
      <c r="H56" s="227">
        <v>6.2074176262901517</v>
      </c>
      <c r="I56" s="227">
        <v>-0.54121667499227222</v>
      </c>
      <c r="J56" s="227">
        <v>-51.545162657008291</v>
      </c>
      <c r="K56" s="227">
        <v>-4110.5015804595478</v>
      </c>
      <c r="L56" s="227">
        <v>95.46079263</v>
      </c>
      <c r="M56" s="227">
        <v>-1703.8261890600002</v>
      </c>
      <c r="N56" s="227">
        <v>-3496.4798708899998</v>
      </c>
      <c r="O56" s="227">
        <v>-1982.55404041354</v>
      </c>
      <c r="P56" s="227">
        <v>98.331769240000014</v>
      </c>
      <c r="Q56" s="227">
        <v>-216.30964881999998</v>
      </c>
      <c r="R56" s="227">
        <v>-459.67260149999998</v>
      </c>
      <c r="S56" s="227">
        <v>-1629.1081858200002</v>
      </c>
      <c r="T56" s="246"/>
      <c r="U56" s="227">
        <v>-78.911995309406123</v>
      </c>
      <c r="V56" s="227">
        <v>-4156.3805421652578</v>
      </c>
      <c r="W56" s="227">
        <v>-7087.3993077335399</v>
      </c>
      <c r="X56" s="227">
        <v>-2206.7586669000002</v>
      </c>
    </row>
    <row r="57" spans="2:24" ht="18" customHeight="1" x14ac:dyDescent="0.25">
      <c r="B57" s="237" t="s">
        <v>765</v>
      </c>
      <c r="D57" s="227">
        <v>4.415489577280769</v>
      </c>
      <c r="E57" s="227">
        <v>-5.4637319609649522</v>
      </c>
      <c r="F57" s="227">
        <v>79.56145032827186</v>
      </c>
      <c r="G57" s="227">
        <v>-9.7796024849474961</v>
      </c>
      <c r="H57" s="227">
        <v>-17.883403927403279</v>
      </c>
      <c r="I57" s="227">
        <v>-10.040279075901369</v>
      </c>
      <c r="J57" s="227">
        <v>-6.7483829456218931</v>
      </c>
      <c r="K57" s="227">
        <v>10.8132622520369</v>
      </c>
      <c r="L57" s="227">
        <v>12.384641930000004</v>
      </c>
      <c r="M57" s="227">
        <v>6.9872972499999966</v>
      </c>
      <c r="N57" s="227">
        <v>10.820167109999987</v>
      </c>
      <c r="O57" s="227">
        <v>-111.26014670709381</v>
      </c>
      <c r="P57" s="227">
        <v>-7.7666188700000029</v>
      </c>
      <c r="Q57" s="227">
        <v>-22.235067230000002</v>
      </c>
      <c r="R57" s="227">
        <v>-5.8299276460976577</v>
      </c>
      <c r="S57" s="227">
        <v>9.7546632600000063</v>
      </c>
      <c r="T57" s="246"/>
      <c r="U57" s="227">
        <v>68.733605459640188</v>
      </c>
      <c r="V57" s="227">
        <v>-23.858803696889638</v>
      </c>
      <c r="W57" s="227">
        <v>-81.068040417093812</v>
      </c>
      <c r="X57" s="227">
        <v>-26.076950486097651</v>
      </c>
    </row>
    <row r="58" spans="2:24" ht="18" customHeight="1" x14ac:dyDescent="0.25">
      <c r="B58" s="237" t="s">
        <v>148</v>
      </c>
      <c r="D58" s="227">
        <v>39.09070161632421</v>
      </c>
      <c r="E58" s="227">
        <v>38.633288295745608</v>
      </c>
      <c r="F58" s="227">
        <v>46.9608441425761</v>
      </c>
      <c r="G58" s="227">
        <v>197.39070223385451</v>
      </c>
      <c r="H58" s="227">
        <v>117.55043116572757</v>
      </c>
      <c r="I58" s="227">
        <v>74.618266179349561</v>
      </c>
      <c r="J58" s="227">
        <v>87.285565173216355</v>
      </c>
      <c r="K58" s="227">
        <v>45.228006249778922</v>
      </c>
      <c r="L58" s="227">
        <v>27.408638240000002</v>
      </c>
      <c r="M58" s="227">
        <v>127.39324961</v>
      </c>
      <c r="N58" s="227">
        <v>97.147648000000004</v>
      </c>
      <c r="O58" s="227">
        <v>-616.20806565999999</v>
      </c>
      <c r="P58" s="227">
        <v>-39.857494889999991</v>
      </c>
      <c r="Q58" s="227">
        <v>34.583103629999997</v>
      </c>
      <c r="R58" s="227">
        <v>-0.50813396000000011</v>
      </c>
      <c r="S58" s="227">
        <v>-9.5191211800000008</v>
      </c>
      <c r="T58" s="246"/>
      <c r="U58" s="227">
        <v>322.07553628850042</v>
      </c>
      <c r="V58" s="227">
        <v>324.68226876807239</v>
      </c>
      <c r="W58" s="227">
        <v>-364.25852980999997</v>
      </c>
      <c r="X58" s="227">
        <v>-15.301646399999996</v>
      </c>
    </row>
    <row r="59" spans="2:24" ht="18" customHeight="1" x14ac:dyDescent="0.25">
      <c r="B59" s="403" t="s">
        <v>766</v>
      </c>
      <c r="D59" s="227">
        <v>22.71762217044359</v>
      </c>
      <c r="E59" s="227">
        <v>43.557773790790087</v>
      </c>
      <c r="F59" s="227">
        <v>144.77319834837814</v>
      </c>
      <c r="G59" s="227">
        <v>100.84855212912265</v>
      </c>
      <c r="H59" s="227">
        <v>105.87444486461445</v>
      </c>
      <c r="I59" s="227">
        <v>64.036770428455924</v>
      </c>
      <c r="J59" s="227">
        <v>28.992019570586173</v>
      </c>
      <c r="K59" s="227">
        <v>-4054.4603119577318</v>
      </c>
      <c r="L59" s="227">
        <v>135.25407280000002</v>
      </c>
      <c r="M59" s="227">
        <v>-1569.4456422000003</v>
      </c>
      <c r="N59" s="227">
        <v>-3388.5120557799996</v>
      </c>
      <c r="O59" s="227">
        <v>-2710.0222527806341</v>
      </c>
      <c r="P59" s="227">
        <v>50.707655480000021</v>
      </c>
      <c r="Q59" s="227">
        <v>-203.96161241999999</v>
      </c>
      <c r="R59" s="227">
        <v>-466.01066310609764</v>
      </c>
      <c r="S59" s="227">
        <v>-1628.8726437400003</v>
      </c>
      <c r="T59" s="246"/>
      <c r="U59" s="227">
        <v>311.89714643873447</v>
      </c>
      <c r="V59" s="227">
        <v>-3855.5570770940753</v>
      </c>
      <c r="W59" s="227">
        <v>-7532.7258779606345</v>
      </c>
      <c r="X59" s="227">
        <v>-2248.1372637860977</v>
      </c>
    </row>
    <row r="60" spans="2:24" ht="18" customHeight="1" x14ac:dyDescent="0.25">
      <c r="B60" s="237" t="s">
        <v>767</v>
      </c>
      <c r="D60" s="227">
        <v>0</v>
      </c>
      <c r="E60" s="227">
        <v>0.41874943999999997</v>
      </c>
      <c r="F60" s="227">
        <v>0.14897635000000004</v>
      </c>
      <c r="G60" s="227">
        <v>-0.67117848000000002</v>
      </c>
      <c r="H60" s="227">
        <v>9.3000000000000005E-4</v>
      </c>
      <c r="I60" s="227">
        <v>0.18438420000000019</v>
      </c>
      <c r="J60" s="227">
        <v>-0.13775137000000001</v>
      </c>
      <c r="K60" s="227">
        <v>4.1273392099999997</v>
      </c>
      <c r="L60" s="227">
        <v>1.7477318099999997</v>
      </c>
      <c r="M60" s="227">
        <v>5.7507694499999999</v>
      </c>
      <c r="N60" s="227">
        <v>-0.38356238000000004</v>
      </c>
      <c r="O60" s="227">
        <v>-7.4348878700000007</v>
      </c>
      <c r="P60" s="227">
        <v>0.2084355</v>
      </c>
      <c r="Q60" s="227">
        <v>0.13976477000000001</v>
      </c>
      <c r="R60" s="227">
        <v>1.0889259</v>
      </c>
      <c r="S60" s="227">
        <v>-30.110887950000002</v>
      </c>
      <c r="T60" s="246"/>
      <c r="U60" s="227">
        <v>-0.10345269000000001</v>
      </c>
      <c r="V60" s="227">
        <v>4.1749020400000001</v>
      </c>
      <c r="W60" s="227">
        <v>-0.31994899000000121</v>
      </c>
      <c r="X60" s="227">
        <v>-28.673761780000003</v>
      </c>
    </row>
    <row r="61" spans="2:24" ht="18" customHeight="1" x14ac:dyDescent="0.25">
      <c r="B61" s="237" t="s">
        <v>768</v>
      </c>
      <c r="D61" s="227">
        <v>5.2025059999999942E-2</v>
      </c>
      <c r="E61" s="227">
        <v>-52.686807629999997</v>
      </c>
      <c r="F61" s="227">
        <v>15.033661000000002</v>
      </c>
      <c r="G61" s="227">
        <v>458.26508069000005</v>
      </c>
      <c r="H61" s="227">
        <v>1241.3256287112049</v>
      </c>
      <c r="I61" s="227">
        <v>127.10994540680761</v>
      </c>
      <c r="J61" s="227">
        <v>-118.64958449242418</v>
      </c>
      <c r="K61" s="227">
        <v>113.57734321802369</v>
      </c>
      <c r="L61" s="227">
        <v>40.954609490000003</v>
      </c>
      <c r="M61" s="227">
        <v>-22.05262548</v>
      </c>
      <c r="N61" s="227">
        <v>237.01471718000002</v>
      </c>
      <c r="O61" s="227">
        <v>73.745511840000006</v>
      </c>
      <c r="P61" s="227">
        <v>514.32740064000006</v>
      </c>
      <c r="Q61" s="227">
        <v>545.70961112999998</v>
      </c>
      <c r="R61" s="227">
        <v>-55.841281039999998</v>
      </c>
      <c r="S61" s="227">
        <v>138.18767359000003</v>
      </c>
      <c r="T61" s="246"/>
      <c r="U61" s="227">
        <v>420.66395912000007</v>
      </c>
      <c r="V61" s="227">
        <v>1363.3633328436122</v>
      </c>
      <c r="W61" s="227">
        <v>329.66221303000003</v>
      </c>
      <c r="X61" s="227">
        <v>1142.38340432</v>
      </c>
    </row>
    <row r="62" spans="2:24" ht="18" customHeight="1" x14ac:dyDescent="0.25">
      <c r="B62" s="237" t="s">
        <v>769</v>
      </c>
      <c r="D62" s="227">
        <v>-7.9094247704435734</v>
      </c>
      <c r="E62" s="227">
        <v>1.603332689209948</v>
      </c>
      <c r="F62" s="227">
        <v>-2.2636339083781913</v>
      </c>
      <c r="G62" s="227">
        <v>-257.67608927912261</v>
      </c>
      <c r="H62" s="227">
        <v>5.3622901541802639</v>
      </c>
      <c r="I62" s="227">
        <v>20.653955104736454</v>
      </c>
      <c r="J62" s="227">
        <v>10.357656421838033</v>
      </c>
      <c r="K62" s="227">
        <v>-1.2456015502915343</v>
      </c>
      <c r="L62" s="227">
        <v>-2.3404762099999941</v>
      </c>
      <c r="M62" s="227">
        <v>-0.61290476999983545</v>
      </c>
      <c r="N62" s="227">
        <v>-4.3535387400001735</v>
      </c>
      <c r="O62" s="227">
        <v>-9.7594765793664529</v>
      </c>
      <c r="P62" s="227">
        <v>-18.578656760000097</v>
      </c>
      <c r="Q62" s="227">
        <v>8.0014490400000824</v>
      </c>
      <c r="R62" s="227">
        <v>1.5309785660976809</v>
      </c>
      <c r="S62" s="227">
        <v>-7.1932117199996721</v>
      </c>
      <c r="T62" s="246"/>
      <c r="U62" s="227">
        <v>-266.24581526873442</v>
      </c>
      <c r="V62" s="227">
        <v>35.128300130463224</v>
      </c>
      <c r="W62" s="227">
        <v>-17.066396299366456</v>
      </c>
      <c r="X62" s="227">
        <v>-16.239440873902005</v>
      </c>
    </row>
    <row r="63" spans="2:24" ht="18" customHeight="1" x14ac:dyDescent="0.25">
      <c r="B63" s="454" t="s">
        <v>51</v>
      </c>
      <c r="D63" s="439">
        <v>14.860222460000015</v>
      </c>
      <c r="E63" s="439">
        <v>-7.1069517099999633</v>
      </c>
      <c r="F63" s="439">
        <v>157.69220178999996</v>
      </c>
      <c r="G63" s="439">
        <v>300.76636506000011</v>
      </c>
      <c r="H63" s="439">
        <v>1352.5632937299997</v>
      </c>
      <c r="I63" s="439">
        <v>211.98505513999999</v>
      </c>
      <c r="J63" s="439">
        <v>-79.437659869999976</v>
      </c>
      <c r="K63" s="439">
        <v>-3938.0012310799998</v>
      </c>
      <c r="L63" s="439">
        <v>175.61593789000003</v>
      </c>
      <c r="M63" s="439">
        <v>-1586.3604030000001</v>
      </c>
      <c r="N63" s="439">
        <v>-3156.23443972</v>
      </c>
      <c r="O63" s="439">
        <v>-2653.4711053900005</v>
      </c>
      <c r="P63" s="439">
        <v>546.66483486000004</v>
      </c>
      <c r="Q63" s="439">
        <v>349.88921252000006</v>
      </c>
      <c r="R63" s="439">
        <v>-519.23203967999996</v>
      </c>
      <c r="S63" s="439">
        <v>-1527.9890698199999</v>
      </c>
      <c r="T63" s="246"/>
      <c r="U63" s="378">
        <v>466.21183760000008</v>
      </c>
      <c r="V63" s="378">
        <v>-2452.8905420800002</v>
      </c>
      <c r="W63" s="378">
        <v>-7220.45001022</v>
      </c>
      <c r="X63" s="378">
        <v>-1150.6670621199996</v>
      </c>
    </row>
    <row r="64" spans="2:24" s="166" customFormat="1" ht="18" customHeight="1" x14ac:dyDescent="0.25">
      <c r="B64" s="349" t="s">
        <v>773</v>
      </c>
      <c r="C64" s="205"/>
      <c r="D64" s="429">
        <v>1914.0367053799978</v>
      </c>
      <c r="E64" s="429">
        <v>2436.5489761200001</v>
      </c>
      <c r="F64" s="429">
        <v>2790.333052819999</v>
      </c>
      <c r="G64" s="429">
        <v>1163.0226894399998</v>
      </c>
      <c r="H64" s="429">
        <v>2115.0701400399989</v>
      </c>
      <c r="I64" s="429">
        <v>842.92527561999907</v>
      </c>
      <c r="J64" s="429">
        <v>558.64080323999985</v>
      </c>
      <c r="K64" s="429">
        <v>-3573.2153247700003</v>
      </c>
      <c r="L64" s="429">
        <v>376.92211955000141</v>
      </c>
      <c r="M64" s="429">
        <v>-995.60810542999889</v>
      </c>
      <c r="N64" s="429">
        <v>-584.29396770000096</v>
      </c>
      <c r="O64" s="429">
        <v>1131.087533469999</v>
      </c>
      <c r="P64" s="429">
        <v>6739.8798061900006</v>
      </c>
      <c r="Q64" s="429">
        <v>9063.0932597699975</v>
      </c>
      <c r="R64" s="429">
        <v>6518.6478929237119</v>
      </c>
      <c r="S64" s="429">
        <v>3721.9249085428546</v>
      </c>
      <c r="T64" s="246"/>
      <c r="U64" s="429">
        <v>8303.9414237599976</v>
      </c>
      <c r="V64" s="429">
        <v>-56.579105870002017</v>
      </c>
      <c r="W64" s="429">
        <v>-71.892420109999648</v>
      </c>
      <c r="X64" s="429">
        <v>26043.545867426568</v>
      </c>
    </row>
    <row r="65" spans="2:24" ht="18" customHeight="1" x14ac:dyDescent="0.25">
      <c r="B65" s="237" t="s">
        <v>598</v>
      </c>
      <c r="D65" s="227">
        <v>1369.6158476800006</v>
      </c>
      <c r="E65" s="227">
        <v>1858.3511734100007</v>
      </c>
      <c r="F65" s="227">
        <v>2082.9474982499987</v>
      </c>
      <c r="G65" s="227">
        <v>444.11613247000099</v>
      </c>
      <c r="H65" s="227">
        <v>656.0652476299997</v>
      </c>
      <c r="I65" s="227">
        <v>662.07731243000114</v>
      </c>
      <c r="J65" s="227">
        <v>417.09387264000031</v>
      </c>
      <c r="K65" s="227">
        <v>-3643.8101381799997</v>
      </c>
      <c r="L65" s="227">
        <v>558.17773133908042</v>
      </c>
      <c r="M65" s="227">
        <v>-995.44882398540938</v>
      </c>
      <c r="N65" s="227">
        <v>-1146.3491584770063</v>
      </c>
      <c r="O65" s="227">
        <v>1325.6772416097963</v>
      </c>
      <c r="P65" s="227">
        <v>4931.9935582500029</v>
      </c>
      <c r="Q65" s="227">
        <v>5624.0091510699986</v>
      </c>
      <c r="R65" s="227">
        <v>3770.3933360100018</v>
      </c>
      <c r="S65" s="227">
        <v>2040.1888897999968</v>
      </c>
      <c r="T65" s="246"/>
      <c r="U65" s="227">
        <v>5755.0306518100006</v>
      </c>
      <c r="V65" s="227">
        <v>-1908.5737054799984</v>
      </c>
      <c r="W65" s="227">
        <v>-257.94300951353898</v>
      </c>
      <c r="X65" s="227">
        <v>16366.584935129998</v>
      </c>
    </row>
    <row r="66" spans="2:24" ht="18" customHeight="1" x14ac:dyDescent="0.25">
      <c r="B66" s="237" t="s">
        <v>765</v>
      </c>
      <c r="D66" s="227">
        <v>548.17445821000013</v>
      </c>
      <c r="E66" s="227">
        <v>596.9932639087001</v>
      </c>
      <c r="F66" s="227">
        <v>683.60711358999947</v>
      </c>
      <c r="G66" s="227">
        <v>305.26831819999956</v>
      </c>
      <c r="H66" s="227">
        <v>283.86442160408944</v>
      </c>
      <c r="I66" s="227">
        <v>424.12620085699268</v>
      </c>
      <c r="J66" s="227">
        <v>368.83505421964435</v>
      </c>
      <c r="K66" s="227">
        <v>200.3614613012781</v>
      </c>
      <c r="L66" s="227">
        <v>207.949964437538</v>
      </c>
      <c r="M66" s="227">
        <v>141.68358068614091</v>
      </c>
      <c r="N66" s="227">
        <v>628.42133804323385</v>
      </c>
      <c r="O66" s="227">
        <v>519.23200786846212</v>
      </c>
      <c r="P66" s="227">
        <v>1592.4474792531616</v>
      </c>
      <c r="Q66" s="227">
        <v>2482.5603838969282</v>
      </c>
      <c r="R66" s="227">
        <v>2615.0854253384241</v>
      </c>
      <c r="S66" s="227">
        <v>1443.8669978710398</v>
      </c>
      <c r="T66" s="246"/>
      <c r="U66" s="227">
        <v>2134.043153908699</v>
      </c>
      <c r="V66" s="227">
        <v>1277.1871379820045</v>
      </c>
      <c r="W66" s="227">
        <v>1497.286891035375</v>
      </c>
      <c r="X66" s="227">
        <v>8133.9602863595537</v>
      </c>
    </row>
    <row r="67" spans="2:24" ht="18" customHeight="1" x14ac:dyDescent="0.25">
      <c r="B67" s="237" t="s">
        <v>148</v>
      </c>
      <c r="D67" s="227">
        <v>356.16969635000004</v>
      </c>
      <c r="E67" s="227">
        <v>376.02764250000001</v>
      </c>
      <c r="F67" s="227">
        <v>348.38244292000019</v>
      </c>
      <c r="G67" s="227">
        <v>354.57276747999992</v>
      </c>
      <c r="H67" s="227">
        <v>158.89747691999995</v>
      </c>
      <c r="I67" s="227">
        <v>116.69906540999997</v>
      </c>
      <c r="J67" s="227">
        <v>160.49488285000004</v>
      </c>
      <c r="K67" s="227">
        <v>84.819362879999986</v>
      </c>
      <c r="L67" s="227">
        <v>106.60531955999994</v>
      </c>
      <c r="M67" s="227">
        <v>258.17261587000002</v>
      </c>
      <c r="N67" s="227">
        <v>251.84704731000005</v>
      </c>
      <c r="O67" s="227">
        <v>-491.93764321000003</v>
      </c>
      <c r="P67" s="227">
        <v>347.74969032000024</v>
      </c>
      <c r="Q67" s="227">
        <v>864.54786463000005</v>
      </c>
      <c r="R67" s="227">
        <v>695.09160249000024</v>
      </c>
      <c r="S67" s="227">
        <v>698.13344061000009</v>
      </c>
      <c r="T67" s="246"/>
      <c r="U67" s="227">
        <v>1435.15254925</v>
      </c>
      <c r="V67" s="227">
        <v>520.91078805999996</v>
      </c>
      <c r="W67" s="227">
        <v>124.68733952999992</v>
      </c>
      <c r="X67" s="227">
        <v>2605.5225980500004</v>
      </c>
    </row>
    <row r="68" spans="2:24" ht="18" customHeight="1" x14ac:dyDescent="0.25">
      <c r="B68" s="403" t="s">
        <v>766</v>
      </c>
      <c r="D68" s="227">
        <v>2273.9600022400004</v>
      </c>
      <c r="E68" s="227">
        <v>2831.372079818701</v>
      </c>
      <c r="F68" s="227">
        <v>3114.9370547599983</v>
      </c>
      <c r="G68" s="227">
        <v>1103.9572181500005</v>
      </c>
      <c r="H68" s="227">
        <v>1098.8271461540892</v>
      </c>
      <c r="I68" s="227">
        <v>1202.9025786969937</v>
      </c>
      <c r="J68" s="227">
        <v>946.42380970964473</v>
      </c>
      <c r="K68" s="227">
        <v>-3358.6293139987215</v>
      </c>
      <c r="L68" s="227">
        <v>872.73301533661834</v>
      </c>
      <c r="M68" s="227">
        <v>-595.59262742926853</v>
      </c>
      <c r="N68" s="227">
        <v>-266.08077312377242</v>
      </c>
      <c r="O68" s="227">
        <v>1352.9716062682585</v>
      </c>
      <c r="P68" s="227">
        <v>6872.1907278231647</v>
      </c>
      <c r="Q68" s="227">
        <v>8971.1173995969275</v>
      </c>
      <c r="R68" s="227">
        <v>7080.5703638384257</v>
      </c>
      <c r="S68" s="227">
        <v>4182.189328281037</v>
      </c>
      <c r="T68" s="246"/>
      <c r="U68" s="227">
        <v>9324.2263549687013</v>
      </c>
      <c r="V68" s="227">
        <v>-110.47577943799342</v>
      </c>
      <c r="W68" s="227">
        <v>1364.0312210518359</v>
      </c>
      <c r="X68" s="227">
        <v>27106.067819539556</v>
      </c>
    </row>
    <row r="69" spans="2:24" ht="18" customHeight="1" x14ac:dyDescent="0.25">
      <c r="B69" s="237" t="s">
        <v>767</v>
      </c>
      <c r="D69" s="227">
        <v>24.568838899999996</v>
      </c>
      <c r="E69" s="227">
        <v>20.191596149999938</v>
      </c>
      <c r="F69" s="227">
        <v>20.446105269999958</v>
      </c>
      <c r="G69" s="227">
        <v>18.901953640000031</v>
      </c>
      <c r="H69" s="227">
        <v>28.344680370000876</v>
      </c>
      <c r="I69" s="227">
        <v>39.822274969999981</v>
      </c>
      <c r="J69" s="227">
        <v>20.358411269999916</v>
      </c>
      <c r="K69" s="227">
        <v>74.124084040000014</v>
      </c>
      <c r="L69" s="227">
        <v>37.970339440000039</v>
      </c>
      <c r="M69" s="227">
        <v>44.259144790000093</v>
      </c>
      <c r="N69" s="227">
        <v>35.456398300000629</v>
      </c>
      <c r="O69" s="227">
        <v>40.494872610001394</v>
      </c>
      <c r="P69" s="227">
        <v>50.378451220000507</v>
      </c>
      <c r="Q69" s="227">
        <v>54.145662660000191</v>
      </c>
      <c r="R69" s="227">
        <v>49.455254883715504</v>
      </c>
      <c r="S69" s="227">
        <v>29.419775782853169</v>
      </c>
      <c r="T69" s="246"/>
      <c r="U69" s="227">
        <v>84.108493959999919</v>
      </c>
      <c r="V69" s="227">
        <v>162.6494506500008</v>
      </c>
      <c r="W69" s="227">
        <v>158.18075514000216</v>
      </c>
      <c r="X69" s="227">
        <v>183.39914454656937</v>
      </c>
    </row>
    <row r="70" spans="2:24" ht="18" customHeight="1" x14ac:dyDescent="0.25">
      <c r="B70" s="237" t="s">
        <v>768</v>
      </c>
      <c r="D70" s="227">
        <v>-362.76455189000001</v>
      </c>
      <c r="E70" s="227">
        <v>-467.59836326999999</v>
      </c>
      <c r="F70" s="227">
        <v>-433.58171017879022</v>
      </c>
      <c r="G70" s="227">
        <v>-72.84795356000005</v>
      </c>
      <c r="H70" s="227">
        <v>900.22376956000005</v>
      </c>
      <c r="I70" s="227">
        <v>-246.41223552000014</v>
      </c>
      <c r="J70" s="227">
        <v>-493.84865237000002</v>
      </c>
      <c r="K70" s="227">
        <v>-330.16240867999994</v>
      </c>
      <c r="L70" s="227">
        <v>-322.34661389000001</v>
      </c>
      <c r="M70" s="227">
        <v>-345.55297317999998</v>
      </c>
      <c r="N70" s="227">
        <v>-95.205625455949971</v>
      </c>
      <c r="O70" s="227">
        <v>-371.30209393999996</v>
      </c>
      <c r="P70" s="227">
        <v>109.03204618999996</v>
      </c>
      <c r="Q70" s="227">
        <v>109.90779651999998</v>
      </c>
      <c r="R70" s="227">
        <v>-539.74742562000006</v>
      </c>
      <c r="S70" s="227">
        <v>-480.8134602999998</v>
      </c>
      <c r="T70" s="246"/>
      <c r="U70" s="227">
        <v>-1336.7925788987902</v>
      </c>
      <c r="V70" s="227">
        <v>-170.19952701</v>
      </c>
      <c r="W70" s="227">
        <v>-1134.4073064659501</v>
      </c>
      <c r="X70" s="227">
        <v>-801.62104320999993</v>
      </c>
    </row>
    <row r="71" spans="2:24" ht="18" customHeight="1" x14ac:dyDescent="0.25">
      <c r="B71" s="237" t="s">
        <v>769</v>
      </c>
      <c r="D71" s="227">
        <v>-21.727583870002999</v>
      </c>
      <c r="E71" s="227">
        <v>52.583663421299306</v>
      </c>
      <c r="F71" s="227">
        <v>88.531602968791034</v>
      </c>
      <c r="G71" s="227">
        <v>113.01147120999917</v>
      </c>
      <c r="H71" s="227">
        <v>87.67454395590886</v>
      </c>
      <c r="I71" s="227">
        <v>-153.38734252699453</v>
      </c>
      <c r="J71" s="227">
        <v>85.707234630355259</v>
      </c>
      <c r="K71" s="227">
        <v>41.452313868721014</v>
      </c>
      <c r="L71" s="227">
        <v>-211.43462133661691</v>
      </c>
      <c r="M71" s="227">
        <v>-98.721649610730466</v>
      </c>
      <c r="N71" s="227">
        <v>-258.46396742027918</v>
      </c>
      <c r="O71" s="227">
        <v>108.9231485317389</v>
      </c>
      <c r="P71" s="227">
        <v>-291.7214190431647</v>
      </c>
      <c r="Q71" s="227">
        <v>-72.077599006928509</v>
      </c>
      <c r="R71" s="227">
        <v>-71.63030017842911</v>
      </c>
      <c r="S71" s="227">
        <v>-8.8707352210357779</v>
      </c>
      <c r="T71" s="246"/>
      <c r="U71" s="227">
        <v>232.39915373008651</v>
      </c>
      <c r="V71" s="227">
        <v>61.446749927990602</v>
      </c>
      <c r="W71" s="227">
        <v>-459.69708983588771</v>
      </c>
      <c r="X71" s="227">
        <v>-444.30005344955811</v>
      </c>
    </row>
    <row r="72" spans="2:24" ht="18" customHeight="1" x14ac:dyDescent="0.25">
      <c r="B72" s="454" t="s">
        <v>51</v>
      </c>
      <c r="D72" s="439">
        <v>1914.0367053799978</v>
      </c>
      <c r="E72" s="439">
        <v>2436.5489761200001</v>
      </c>
      <c r="F72" s="439">
        <v>2790.333052819999</v>
      </c>
      <c r="G72" s="439">
        <v>1163.0226894399998</v>
      </c>
      <c r="H72" s="439">
        <v>2115.0701400399989</v>
      </c>
      <c r="I72" s="439">
        <v>842.92527561999907</v>
      </c>
      <c r="J72" s="439">
        <v>558.64080323999985</v>
      </c>
      <c r="K72" s="439">
        <v>-3573.2153247700003</v>
      </c>
      <c r="L72" s="439">
        <v>376.92211955000141</v>
      </c>
      <c r="M72" s="439">
        <v>-995.60810542999889</v>
      </c>
      <c r="N72" s="439">
        <v>-584.29396770000096</v>
      </c>
      <c r="O72" s="439">
        <v>1131.087533469999</v>
      </c>
      <c r="P72" s="439">
        <v>6739.8798061900006</v>
      </c>
      <c r="Q72" s="439">
        <v>9063.0932597699975</v>
      </c>
      <c r="R72" s="439">
        <v>6518.6478929237119</v>
      </c>
      <c r="S72" s="439">
        <v>3721.9249085428546</v>
      </c>
      <c r="T72" s="246"/>
      <c r="U72" s="378">
        <v>8303.9414237599976</v>
      </c>
      <c r="V72" s="378">
        <v>-56.579105870002422</v>
      </c>
      <c r="W72" s="378">
        <v>-71.892420109999421</v>
      </c>
      <c r="X72" s="378">
        <v>26043.545867426568</v>
      </c>
    </row>
    <row r="73" spans="2:24" s="166" customFormat="1" ht="18" customHeight="1" x14ac:dyDescent="0.25">
      <c r="B73" s="349" t="s">
        <v>581</v>
      </c>
      <c r="C73" s="205"/>
      <c r="D73" s="429">
        <v>2717.1428847342272</v>
      </c>
      <c r="E73" s="429">
        <v>3244.9440350742075</v>
      </c>
      <c r="F73" s="429">
        <v>3661.4759852709772</v>
      </c>
      <c r="G73" s="429">
        <v>1455.9394508433718</v>
      </c>
      <c r="H73" s="429">
        <v>1682.5768847930831</v>
      </c>
      <c r="I73" s="429">
        <v>1616.9549266189315</v>
      </c>
      <c r="J73" s="429">
        <v>1643.4915166675187</v>
      </c>
      <c r="K73" s="429">
        <v>992.78838467729622</v>
      </c>
      <c r="L73" s="429">
        <v>1276.2677426132536</v>
      </c>
      <c r="M73" s="429">
        <v>1510.7037244894486</v>
      </c>
      <c r="N73" s="429">
        <v>3666.1645525601439</v>
      </c>
      <c r="O73" s="429">
        <v>4521.5298656293025</v>
      </c>
      <c r="P73" s="429">
        <v>6942.8481090144896</v>
      </c>
      <c r="Q73" s="429">
        <v>9400.1327570896974</v>
      </c>
      <c r="R73" s="429">
        <v>7669.7191872486383</v>
      </c>
      <c r="S73" s="429">
        <v>6316.6765033030879</v>
      </c>
      <c r="T73" s="246"/>
      <c r="U73" s="429">
        <v>11079.502355922785</v>
      </c>
      <c r="V73" s="429">
        <v>5935.8117127568294</v>
      </c>
      <c r="W73" s="429">
        <v>10974.66588529215</v>
      </c>
      <c r="X73" s="429">
        <v>30329.376556655916</v>
      </c>
    </row>
    <row r="74" spans="2:24" ht="18" customHeight="1" x14ac:dyDescent="0.25">
      <c r="B74" s="237" t="s">
        <v>598</v>
      </c>
      <c r="D74" s="227">
        <v>1854.9840168000007</v>
      </c>
      <c r="E74" s="227">
        <v>2315.7302591600005</v>
      </c>
      <c r="F74" s="227">
        <v>2596.7966857299989</v>
      </c>
      <c r="G74" s="227">
        <v>920.41613683000071</v>
      </c>
      <c r="H74" s="227">
        <v>1149.7815237399991</v>
      </c>
      <c r="I74" s="227">
        <v>1220.8908758200009</v>
      </c>
      <c r="J74" s="227">
        <v>1004.3674908900001</v>
      </c>
      <c r="K74" s="227">
        <v>333.11783371999979</v>
      </c>
      <c r="L74" s="227">
        <v>986.64526606908089</v>
      </c>
      <c r="M74" s="227">
        <v>1137.3290809745895</v>
      </c>
      <c r="N74" s="227">
        <v>2849.7775076729945</v>
      </c>
      <c r="O74" s="227">
        <v>3684.3399558597944</v>
      </c>
      <c r="P74" s="227">
        <v>5172.6736201900021</v>
      </c>
      <c r="Q74" s="227">
        <v>5979.4026580499985</v>
      </c>
      <c r="R74" s="227">
        <v>4325.6222432100003</v>
      </c>
      <c r="S74" s="227">
        <v>4239.6181511599943</v>
      </c>
      <c r="T74" s="246"/>
      <c r="U74" s="227">
        <v>7687.927098520001</v>
      </c>
      <c r="V74" s="227">
        <v>3708.1577241700002</v>
      </c>
      <c r="W74" s="227">
        <v>8658.0918105764595</v>
      </c>
      <c r="X74" s="227">
        <v>19717.316672609995</v>
      </c>
    </row>
    <row r="75" spans="2:24" ht="18" customHeight="1" x14ac:dyDescent="0.25">
      <c r="B75" s="237" t="s">
        <v>765</v>
      </c>
      <c r="D75" s="227">
        <v>608.07765661000008</v>
      </c>
      <c r="E75" s="227">
        <v>645.77619480890007</v>
      </c>
      <c r="F75" s="227">
        <v>733.36196663999954</v>
      </c>
      <c r="G75" s="227">
        <v>355.84318146999954</v>
      </c>
      <c r="H75" s="227">
        <v>336.088638115077</v>
      </c>
      <c r="I75" s="227">
        <v>474.02751935344628</v>
      </c>
      <c r="J75" s="227">
        <v>422.48158011284926</v>
      </c>
      <c r="K75" s="227">
        <v>256.76210513646885</v>
      </c>
      <c r="L75" s="227">
        <v>266.96050545030982</v>
      </c>
      <c r="M75" s="227">
        <v>221.19775795604198</v>
      </c>
      <c r="N75" s="227">
        <v>719.5499177804096</v>
      </c>
      <c r="O75" s="227">
        <v>626.00103991510764</v>
      </c>
      <c r="P75" s="227">
        <v>1718.1154908042038</v>
      </c>
      <c r="Q75" s="227">
        <v>2590.2338157661088</v>
      </c>
      <c r="R75" s="227">
        <v>2714.1593072500937</v>
      </c>
      <c r="S75" s="227">
        <v>1565.8056456660436</v>
      </c>
      <c r="T75" s="246"/>
      <c r="U75" s="227">
        <v>2343.0589995288992</v>
      </c>
      <c r="V75" s="227">
        <v>1489.3598427178413</v>
      </c>
      <c r="W75" s="227">
        <v>1833.7092211018692</v>
      </c>
      <c r="X75" s="227">
        <v>8588.3142594864494</v>
      </c>
    </row>
    <row r="76" spans="2:24" ht="18" customHeight="1" x14ac:dyDescent="0.25">
      <c r="B76" s="237" t="s">
        <v>148</v>
      </c>
      <c r="D76" s="227">
        <v>532.1100221800001</v>
      </c>
      <c r="E76" s="227">
        <v>578.64257514000008</v>
      </c>
      <c r="F76" s="227">
        <v>566.67507738000018</v>
      </c>
      <c r="G76" s="227">
        <v>562.79484420999984</v>
      </c>
      <c r="H76" s="227">
        <v>381.84864076999992</v>
      </c>
      <c r="I76" s="227">
        <v>343.01611695999998</v>
      </c>
      <c r="J76" s="227">
        <v>385.31370612000006</v>
      </c>
      <c r="K76" s="227">
        <v>317.24298722999998</v>
      </c>
      <c r="L76" s="227">
        <v>317.96263750151991</v>
      </c>
      <c r="M76" s="227">
        <v>378.79717833768007</v>
      </c>
      <c r="N76" s="227">
        <v>424.93898567128008</v>
      </c>
      <c r="O76" s="227">
        <v>350.27004196880392</v>
      </c>
      <c r="P76" s="227">
        <v>521.52206453000019</v>
      </c>
      <c r="Q76" s="227">
        <v>1059.96607898</v>
      </c>
      <c r="R76" s="227">
        <v>866.24784313000021</v>
      </c>
      <c r="S76" s="227">
        <v>894.5633579900001</v>
      </c>
      <c r="T76" s="246"/>
      <c r="U76" s="227">
        <v>2240.22251891</v>
      </c>
      <c r="V76" s="227">
        <v>1427.4214510799998</v>
      </c>
      <c r="W76" s="227">
        <v>1471.968843479284</v>
      </c>
      <c r="X76" s="227">
        <v>3342.2993446300002</v>
      </c>
    </row>
    <row r="77" spans="2:24" ht="18" customHeight="1" x14ac:dyDescent="0.25">
      <c r="B77" s="403" t="s">
        <v>766</v>
      </c>
      <c r="D77" s="227">
        <v>2995.171695590001</v>
      </c>
      <c r="E77" s="227">
        <v>3540.1490291089008</v>
      </c>
      <c r="F77" s="227">
        <v>3896.8337297499984</v>
      </c>
      <c r="G77" s="227">
        <v>1839.0541625100002</v>
      </c>
      <c r="H77" s="227">
        <v>1867.718802625076</v>
      </c>
      <c r="I77" s="227">
        <v>2037.9345121334472</v>
      </c>
      <c r="J77" s="227">
        <v>1812.1627771228493</v>
      </c>
      <c r="K77" s="227">
        <v>907.12292608646862</v>
      </c>
      <c r="L77" s="227">
        <v>1571.5684090209106</v>
      </c>
      <c r="M77" s="227">
        <v>1737.3240172683118</v>
      </c>
      <c r="N77" s="227">
        <v>3994.2664111246841</v>
      </c>
      <c r="O77" s="227">
        <v>4660.6110377437053</v>
      </c>
      <c r="P77" s="227">
        <v>7412.3111755242062</v>
      </c>
      <c r="Q77" s="227">
        <v>9629.6025527961065</v>
      </c>
      <c r="R77" s="227">
        <v>7906.0293935900945</v>
      </c>
      <c r="S77" s="227">
        <v>6699.9871548160381</v>
      </c>
      <c r="T77" s="246"/>
      <c r="U77" s="227">
        <v>12271.2086169589</v>
      </c>
      <c r="V77" s="227">
        <v>6624.9390179678412</v>
      </c>
      <c r="W77" s="227">
        <v>11963.769875157612</v>
      </c>
      <c r="X77" s="227">
        <v>31647.930276726445</v>
      </c>
    </row>
    <row r="78" spans="2:24" ht="18" customHeight="1" x14ac:dyDescent="0.25">
      <c r="B78" s="237" t="s">
        <v>767</v>
      </c>
      <c r="D78" s="227">
        <v>28.823617989999999</v>
      </c>
      <c r="E78" s="227">
        <v>29.522003110000011</v>
      </c>
      <c r="F78" s="227">
        <v>27.200937620000005</v>
      </c>
      <c r="G78" s="227">
        <v>25.67621733</v>
      </c>
      <c r="H78" s="227">
        <v>123.25911282</v>
      </c>
      <c r="I78" s="227">
        <v>125.04654072</v>
      </c>
      <c r="J78" s="227">
        <v>114.78341480999998</v>
      </c>
      <c r="K78" s="227">
        <v>314.70817601999994</v>
      </c>
      <c r="L78" s="227">
        <v>242.36869645999997</v>
      </c>
      <c r="M78" s="227">
        <v>221.13681415000005</v>
      </c>
      <c r="N78" s="227">
        <v>228.77538039000001</v>
      </c>
      <c r="O78" s="227">
        <v>246.46058860999997</v>
      </c>
      <c r="P78" s="227">
        <v>272.96591398000004</v>
      </c>
      <c r="Q78" s="227">
        <v>283.08991505999995</v>
      </c>
      <c r="R78" s="227">
        <v>282.33232796999999</v>
      </c>
      <c r="S78" s="227">
        <v>243.44124930999999</v>
      </c>
      <c r="T78" s="246"/>
      <c r="U78" s="227">
        <v>111.22277605000001</v>
      </c>
      <c r="V78" s="227">
        <v>677.79724436999982</v>
      </c>
      <c r="W78" s="227">
        <v>938.74147960999994</v>
      </c>
      <c r="X78" s="227">
        <v>1081.8294063200001</v>
      </c>
    </row>
    <row r="79" spans="2:24" ht="18" customHeight="1" x14ac:dyDescent="0.25">
      <c r="B79" s="237" t="s">
        <v>768</v>
      </c>
      <c r="D79" s="227">
        <v>-281.01976455000005</v>
      </c>
      <c r="E79" s="227">
        <v>-362.77395159999998</v>
      </c>
      <c r="F79" s="227">
        <v>-330.58528817879022</v>
      </c>
      <c r="G79" s="227">
        <v>-503.23800782000006</v>
      </c>
      <c r="H79" s="227">
        <v>-381.22101351999987</v>
      </c>
      <c r="I79" s="227">
        <v>-371.3422624000001</v>
      </c>
      <c r="J79" s="227">
        <v>-364.97579460999998</v>
      </c>
      <c r="K79" s="227">
        <v>-249.70249783999995</v>
      </c>
      <c r="L79" s="227">
        <v>-318.28935082000004</v>
      </c>
      <c r="M79" s="227">
        <v>-334.26978028999997</v>
      </c>
      <c r="N79" s="227">
        <v>-293.05732087594998</v>
      </c>
      <c r="O79" s="227">
        <v>-477.40681554999998</v>
      </c>
      <c r="P79" s="227">
        <v>-455.28299662999996</v>
      </c>
      <c r="Q79" s="227">
        <v>-408.61532799000014</v>
      </c>
      <c r="R79" s="227">
        <v>-449.97604331000008</v>
      </c>
      <c r="S79" s="227">
        <v>-626.7226955399999</v>
      </c>
      <c r="T79" s="246"/>
      <c r="U79" s="227">
        <v>-1477.6170121487903</v>
      </c>
      <c r="V79" s="227">
        <v>-1367.2415683700001</v>
      </c>
      <c r="W79" s="227">
        <v>-1423.0232675359498</v>
      </c>
      <c r="X79" s="227">
        <v>-1940.59706347</v>
      </c>
    </row>
    <row r="80" spans="2:24" ht="18" customHeight="1" x14ac:dyDescent="0.25">
      <c r="B80" s="237" t="s">
        <v>769</v>
      </c>
      <c r="D80" s="227">
        <v>-25.832664295773487</v>
      </c>
      <c r="E80" s="227">
        <v>38.046954455307223</v>
      </c>
      <c r="F80" s="227">
        <v>68.026606079768854</v>
      </c>
      <c r="G80" s="227">
        <v>94.447078823371555</v>
      </c>
      <c r="H80" s="227">
        <v>72.819982868006917</v>
      </c>
      <c r="I80" s="227">
        <v>-174.68386383451568</v>
      </c>
      <c r="J80" s="227">
        <v>81.521119344669401</v>
      </c>
      <c r="K80" s="227">
        <v>20.659780410827718</v>
      </c>
      <c r="L80" s="227">
        <v>-219.38001204765703</v>
      </c>
      <c r="M80" s="227">
        <v>-113.48732663886319</v>
      </c>
      <c r="N80" s="227">
        <v>-263.81991807859066</v>
      </c>
      <c r="O80" s="227">
        <v>91.86505482559744</v>
      </c>
      <c r="P80" s="227">
        <v>-287.14598385971692</v>
      </c>
      <c r="Q80" s="227">
        <v>-103.94438277640752</v>
      </c>
      <c r="R80" s="227">
        <v>-68.666491001456038</v>
      </c>
      <c r="S80" s="227">
        <v>-2.9205282949842513E-2</v>
      </c>
      <c r="T80" s="246"/>
      <c r="U80" s="227">
        <v>174.68797506267413</v>
      </c>
      <c r="V80" s="227">
        <v>0.31701878898836</v>
      </c>
      <c r="W80" s="227">
        <v>-504.82220193951343</v>
      </c>
      <c r="X80" s="227">
        <v>-459.7860629205303</v>
      </c>
    </row>
    <row r="81" spans="2:24" ht="18" customHeight="1" x14ac:dyDescent="0.25">
      <c r="B81" s="454" t="s">
        <v>51</v>
      </c>
      <c r="D81" s="439">
        <v>2717.1428847342272</v>
      </c>
      <c r="E81" s="439">
        <v>3244.9440350742075</v>
      </c>
      <c r="F81" s="439">
        <v>3661.4759852709772</v>
      </c>
      <c r="G81" s="439">
        <v>1455.9394508433718</v>
      </c>
      <c r="H81" s="439">
        <v>1682.5768847930831</v>
      </c>
      <c r="I81" s="439">
        <v>1616.9549266189315</v>
      </c>
      <c r="J81" s="439">
        <v>1643.4915166675187</v>
      </c>
      <c r="K81" s="439">
        <v>992.78838467729622</v>
      </c>
      <c r="L81" s="439">
        <v>1276.2677426132536</v>
      </c>
      <c r="M81" s="439">
        <v>1510.7037244894486</v>
      </c>
      <c r="N81" s="439">
        <v>3666.1645525601439</v>
      </c>
      <c r="O81" s="439">
        <v>4521.5298656293025</v>
      </c>
      <c r="P81" s="439">
        <v>6942.8481090144896</v>
      </c>
      <c r="Q81" s="439">
        <v>9400.1327570896974</v>
      </c>
      <c r="R81" s="439">
        <v>7669.7191872486383</v>
      </c>
      <c r="S81" s="439">
        <v>6316.6765033030879</v>
      </c>
      <c r="T81" s="246"/>
      <c r="U81" s="378">
        <v>11079.502355922785</v>
      </c>
      <c r="V81" s="378">
        <v>5935.8117127568294</v>
      </c>
      <c r="W81" s="378">
        <v>10974.66588529215</v>
      </c>
      <c r="X81" s="378">
        <v>30329.376556655916</v>
      </c>
    </row>
    <row r="82" spans="2:24" s="223" customFormat="1" ht="18" customHeight="1" x14ac:dyDescent="0.25">
      <c r="B82" s="258" t="s">
        <v>415</v>
      </c>
      <c r="D82" s="447">
        <v>0.2085489773625028</v>
      </c>
      <c r="E82" s="447">
        <v>0.23537576824304424</v>
      </c>
      <c r="F82" s="447">
        <v>0.22396873119812177</v>
      </c>
      <c r="G82" s="447">
        <v>9.8131075114940236E-2</v>
      </c>
      <c r="H82" s="447">
        <v>0.12964886421690242</v>
      </c>
      <c r="I82" s="447">
        <v>0.12123552663899904</v>
      </c>
      <c r="J82" s="447">
        <v>0.12294046477462045</v>
      </c>
      <c r="K82" s="447">
        <v>7.854289165411911E-2</v>
      </c>
      <c r="L82" s="447">
        <v>0.10109335993629863</v>
      </c>
      <c r="M82" s="447">
        <v>0.13502448814442214</v>
      </c>
      <c r="N82" s="447">
        <v>0.22924835803285512</v>
      </c>
      <c r="O82" s="447">
        <v>0.24129789475075256</v>
      </c>
      <c r="P82" s="447">
        <v>0.30595790720926991</v>
      </c>
      <c r="Q82" s="447">
        <v>0.3557763705779472</v>
      </c>
      <c r="R82" s="447">
        <v>0.27101995514101224</v>
      </c>
      <c r="S82" s="447">
        <v>0.22389951393749286</v>
      </c>
      <c r="T82" s="448"/>
      <c r="U82" s="447">
        <v>0.19102634428761275</v>
      </c>
      <c r="V82" s="447">
        <v>0.11344441446110938</v>
      </c>
      <c r="W82" s="447">
        <v>0.18746175105161253</v>
      </c>
      <c r="X82" s="447">
        <v>0.28714148369724002</v>
      </c>
    </row>
    <row r="83" spans="2:24" ht="9.9499999999999993" customHeight="1" x14ac:dyDescent="0.25">
      <c r="B83" s="103"/>
      <c r="D83" s="246"/>
      <c r="E83" s="246"/>
      <c r="F83" s="246"/>
      <c r="G83" s="246"/>
      <c r="H83" s="246"/>
      <c r="I83" s="246"/>
      <c r="J83" s="246"/>
      <c r="K83" s="246"/>
      <c r="L83" s="246"/>
      <c r="M83" s="246"/>
      <c r="N83" s="246"/>
      <c r="O83" s="246"/>
      <c r="P83" s="246"/>
      <c r="Q83" s="246"/>
      <c r="R83" s="246"/>
      <c r="S83" s="246"/>
      <c r="U83" s="246"/>
      <c r="V83" s="246"/>
      <c r="W83" s="246"/>
      <c r="X83" s="246"/>
    </row>
    <row r="84" spans="2:24" ht="26.25" customHeight="1" x14ac:dyDescent="0.25">
      <c r="B84" s="599" t="s">
        <v>770</v>
      </c>
      <c r="C84" s="599"/>
      <c r="D84" s="599"/>
      <c r="E84" s="599"/>
      <c r="F84" s="599"/>
      <c r="G84" s="599"/>
      <c r="H84" s="599"/>
      <c r="I84" s="599"/>
      <c r="J84" s="599"/>
      <c r="K84" s="599"/>
      <c r="L84" s="599"/>
      <c r="M84" s="599"/>
      <c r="N84" s="599"/>
      <c r="O84" s="599"/>
      <c r="P84" s="599"/>
      <c r="Q84" s="599"/>
      <c r="R84" s="599"/>
      <c r="S84" s="599"/>
      <c r="T84" s="599"/>
      <c r="U84" s="599"/>
      <c r="V84" s="599"/>
      <c r="W84" s="599"/>
      <c r="X84" s="531"/>
    </row>
    <row r="85" spans="2:24" ht="18" customHeight="1" x14ac:dyDescent="0.25">
      <c r="B85" s="205" t="s">
        <v>801</v>
      </c>
    </row>
    <row r="86" spans="2:24" ht="18" customHeight="1" x14ac:dyDescent="0.25"/>
    <row r="87" spans="2:24" ht="18" customHeight="1" x14ac:dyDescent="0.25"/>
    <row r="88" spans="2:24" ht="18" customHeight="1" x14ac:dyDescent="0.25"/>
    <row r="89" spans="2:24" ht="18" customHeight="1" x14ac:dyDescent="0.25"/>
    <row r="90" spans="2:24" ht="18" customHeight="1" x14ac:dyDescent="0.25"/>
    <row r="91" spans="2:24" ht="18" customHeight="1" x14ac:dyDescent="0.25"/>
    <row r="92" spans="2:24" ht="18" customHeight="1" x14ac:dyDescent="0.25"/>
    <row r="93" spans="2:24" ht="18" customHeight="1" x14ac:dyDescent="0.25"/>
    <row r="94" spans="2:24" ht="18" customHeight="1" x14ac:dyDescent="0.25"/>
    <row r="95" spans="2:24" ht="18" customHeight="1" x14ac:dyDescent="0.25"/>
    <row r="96" spans="2:24" ht="18" customHeight="1" x14ac:dyDescent="0.25"/>
    <row r="97" ht="18" customHeight="1" x14ac:dyDescent="0.25"/>
    <row r="98" ht="18" customHeight="1" x14ac:dyDescent="0.25"/>
  </sheetData>
  <mergeCells count="1">
    <mergeCell ref="B84:W84"/>
  </mergeCells>
  <hyperlinks>
    <hyperlink ref="H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C493-6664-481A-A2A8-71D0D0AB159A}">
  <dimension ref="A1:Z98"/>
  <sheetViews>
    <sheetView showGridLines="0" topLeftCell="A55" zoomScale="80" zoomScaleNormal="80" workbookViewId="0">
      <selection activeCell="X81" sqref="X81"/>
    </sheetView>
  </sheetViews>
  <sheetFormatPr defaultRowHeight="15.75" customHeight="1" outlineLevelCol="1" x14ac:dyDescent="0.25"/>
  <cols>
    <col min="1" max="1" width="5.5703125" style="205" customWidth="1"/>
    <col min="2" max="2" width="53.140625" style="205" bestFit="1" customWidth="1"/>
    <col min="3" max="3" width="1.140625" style="205" customWidth="1"/>
    <col min="4" max="7" width="9.42578125" style="205" hidden="1" customWidth="1" outlineLevel="1"/>
    <col min="8" max="8" width="9.42578125" style="205" customWidth="1" collapsed="1"/>
    <col min="9" max="19" width="9.42578125" style="205" customWidth="1"/>
    <col min="20" max="20" width="2.28515625" style="205" customWidth="1"/>
    <col min="21" max="24" width="9.42578125" style="205" customWidth="1"/>
    <col min="25" max="16384" width="9.140625" style="205"/>
  </cols>
  <sheetData>
    <row r="1" spans="1:26" s="166" customFormat="1" ht="12.75" customHeight="1" x14ac:dyDescent="0.25"/>
    <row r="2" spans="1:26" s="166" customFormat="1" ht="12.75" customHeight="1" x14ac:dyDescent="0.25"/>
    <row r="3" spans="1:26" s="166" customFormat="1" ht="26.25" customHeight="1" x14ac:dyDescent="0.25">
      <c r="H3" s="100" t="s">
        <v>775</v>
      </c>
    </row>
    <row r="4" spans="1:26" s="99" customFormat="1" ht="12.75" customHeight="1" x14ac:dyDescent="0.25">
      <c r="A4" s="220"/>
      <c r="H4" s="414" t="s">
        <v>543</v>
      </c>
      <c r="I4" s="416"/>
      <c r="U4" s="104"/>
      <c r="Z4" s="168"/>
    </row>
    <row r="5" spans="1:26" s="166" customFormat="1" ht="18" customHeight="1" x14ac:dyDescent="0.25"/>
    <row r="6" spans="1:26" s="166" customFormat="1" ht="18" customHeight="1" x14ac:dyDescent="0.25">
      <c r="B6" s="49" t="s">
        <v>417</v>
      </c>
      <c r="C6" s="205"/>
      <c r="D6" s="530" t="s">
        <v>209</v>
      </c>
      <c r="E6" s="530" t="s">
        <v>210</v>
      </c>
      <c r="F6" s="530" t="s">
        <v>211</v>
      </c>
      <c r="G6" s="530" t="s">
        <v>212</v>
      </c>
      <c r="H6" s="50" t="s">
        <v>213</v>
      </c>
      <c r="I6" s="530" t="s">
        <v>214</v>
      </c>
      <c r="J6" s="530" t="s">
        <v>215</v>
      </c>
      <c r="K6" s="530" t="s">
        <v>216</v>
      </c>
      <c r="L6" s="530" t="s">
        <v>217</v>
      </c>
      <c r="M6" s="530" t="s">
        <v>450</v>
      </c>
      <c r="N6" s="530" t="s">
        <v>451</v>
      </c>
      <c r="O6" s="530" t="s">
        <v>452</v>
      </c>
      <c r="P6" s="530" t="s">
        <v>570</v>
      </c>
      <c r="Q6" s="530" t="s">
        <v>571</v>
      </c>
      <c r="R6" s="530" t="s">
        <v>572</v>
      </c>
      <c r="S6" s="390" t="s">
        <v>573</v>
      </c>
      <c r="U6" s="530">
        <v>2018</v>
      </c>
      <c r="V6" s="530">
        <v>2019</v>
      </c>
      <c r="W6" s="530">
        <v>2020</v>
      </c>
      <c r="X6" s="532">
        <v>2021</v>
      </c>
    </row>
    <row r="7" spans="1:26" ht="9.9499999999999993" customHeight="1" x14ac:dyDescent="0.25"/>
    <row r="8" spans="1:26" s="166" customFormat="1" ht="18" customHeight="1" thickBot="1" x14ac:dyDescent="0.3">
      <c r="B8" s="52" t="s">
        <v>764</v>
      </c>
      <c r="C8" s="205"/>
      <c r="D8" s="52"/>
      <c r="E8" s="52"/>
      <c r="F8" s="52"/>
      <c r="G8" s="52"/>
      <c r="H8" s="52"/>
      <c r="I8" s="52"/>
      <c r="J8" s="52"/>
      <c r="K8" s="52"/>
      <c r="L8" s="52"/>
      <c r="M8" s="52"/>
      <c r="N8" s="52"/>
      <c r="O8" s="52"/>
      <c r="P8" s="52"/>
      <c r="Q8" s="52"/>
      <c r="R8" s="52"/>
      <c r="S8" s="52"/>
      <c r="U8" s="52"/>
      <c r="V8" s="52"/>
      <c r="W8" s="52"/>
      <c r="X8" s="52"/>
    </row>
    <row r="9" spans="1:26" s="166" customFormat="1" ht="9.9499999999999993" customHeight="1" x14ac:dyDescent="0.25">
      <c r="B9" s="94"/>
      <c r="C9" s="205"/>
      <c r="D9" s="94"/>
      <c r="E9" s="94"/>
      <c r="F9" s="94"/>
      <c r="G9" s="94"/>
      <c r="H9" s="94"/>
      <c r="I9" s="94"/>
      <c r="J9" s="94"/>
      <c r="K9" s="94"/>
      <c r="L9" s="94"/>
      <c r="M9" s="94"/>
      <c r="N9" s="94"/>
      <c r="O9" s="94"/>
      <c r="P9" s="94"/>
      <c r="Q9" s="94"/>
      <c r="R9" s="94"/>
      <c r="S9" s="94"/>
      <c r="U9" s="94"/>
      <c r="V9" s="94"/>
      <c r="W9" s="94"/>
      <c r="X9" s="94"/>
    </row>
    <row r="10" spans="1:26" s="166" customFormat="1" ht="18" customHeight="1" x14ac:dyDescent="0.25">
      <c r="B10" s="349" t="s">
        <v>267</v>
      </c>
      <c r="C10" s="205"/>
      <c r="D10" s="429">
        <v>4018.3204331889228</v>
      </c>
      <c r="E10" s="429">
        <v>3817.5427208108958</v>
      </c>
      <c r="F10" s="429">
        <v>4138.0502646640089</v>
      </c>
      <c r="G10" s="429">
        <v>3899.9832719117567</v>
      </c>
      <c r="H10" s="429">
        <v>3441.8372364804227</v>
      </c>
      <c r="I10" s="429">
        <v>3401.5608118122432</v>
      </c>
      <c r="J10" s="429">
        <v>3370.4171082563466</v>
      </c>
      <c r="K10" s="429">
        <v>3071.3266664941925</v>
      </c>
      <c r="L10" s="429">
        <v>2846.0510470352046</v>
      </c>
      <c r="M10" s="429">
        <v>2081.7332676080005</v>
      </c>
      <c r="N10" s="429">
        <v>2972.0205821535274</v>
      </c>
      <c r="O10" s="429">
        <v>3481.6077482721753</v>
      </c>
      <c r="P10" s="429">
        <v>4137.3278650129996</v>
      </c>
      <c r="Q10" s="429">
        <v>4997.5950952410813</v>
      </c>
      <c r="R10" s="429">
        <v>5412.8594180691234</v>
      </c>
      <c r="S10" s="429">
        <v>5056.7044720462663</v>
      </c>
      <c r="T10" s="246"/>
      <c r="U10" s="429">
        <v>15873.896690575584</v>
      </c>
      <c r="V10" s="429">
        <v>13285.141823043205</v>
      </c>
      <c r="W10" s="429">
        <v>11381.412645068907</v>
      </c>
      <c r="X10" s="429">
        <v>19604.486850369474</v>
      </c>
    </row>
    <row r="11" spans="1:26" ht="18" customHeight="1" x14ac:dyDescent="0.25">
      <c r="B11" s="237" t="s">
        <v>598</v>
      </c>
      <c r="D11" s="227">
        <v>2908.6718827093664</v>
      </c>
      <c r="E11" s="227">
        <v>2721.8669366241747</v>
      </c>
      <c r="F11" s="227">
        <v>3100.6863120581097</v>
      </c>
      <c r="G11" s="227">
        <v>2769.3963780152535</v>
      </c>
      <c r="H11" s="227">
        <v>2615.590594390841</v>
      </c>
      <c r="I11" s="227">
        <v>2533.3312610545686</v>
      </c>
      <c r="J11" s="227">
        <v>2524.4151534595962</v>
      </c>
      <c r="K11" s="227">
        <v>2258.7817002794827</v>
      </c>
      <c r="L11" s="227">
        <v>2041.1580082559615</v>
      </c>
      <c r="M11" s="227">
        <v>1381.3220341072697</v>
      </c>
      <c r="N11" s="227">
        <v>2069.6770226063582</v>
      </c>
      <c r="O11" s="227">
        <v>2446.9426657392373</v>
      </c>
      <c r="P11" s="227">
        <v>2775.6236057603082</v>
      </c>
      <c r="Q11" s="227">
        <v>3136.5130942915016</v>
      </c>
      <c r="R11" s="227">
        <v>3432.1782618346829</v>
      </c>
      <c r="S11" s="227">
        <v>3534.5451687211325</v>
      </c>
      <c r="T11" s="246"/>
      <c r="U11" s="227">
        <v>11500.621509406905</v>
      </c>
      <c r="V11" s="227">
        <v>9932.1187091844877</v>
      </c>
      <c r="W11" s="227">
        <v>7939.0997307088273</v>
      </c>
      <c r="X11" s="227">
        <v>12878.860130607623</v>
      </c>
    </row>
    <row r="12" spans="1:26" ht="18" customHeight="1" x14ac:dyDescent="0.25">
      <c r="B12" s="237" t="s">
        <v>765</v>
      </c>
      <c r="D12" s="227">
        <v>824.32796115096698</v>
      </c>
      <c r="E12" s="227">
        <v>820.83471797376478</v>
      </c>
      <c r="F12" s="227">
        <v>844.60534379276771</v>
      </c>
      <c r="G12" s="227">
        <v>721.6015364268726</v>
      </c>
      <c r="H12" s="227">
        <v>673.45463044573512</v>
      </c>
      <c r="I12" s="227">
        <v>653.88860526462872</v>
      </c>
      <c r="J12" s="227">
        <v>643.98235108505219</v>
      </c>
      <c r="K12" s="227">
        <v>579.83274231705434</v>
      </c>
      <c r="L12" s="227">
        <v>671.1115133540942</v>
      </c>
      <c r="M12" s="227">
        <v>568.29420550723489</v>
      </c>
      <c r="N12" s="227">
        <v>745.07614401691956</v>
      </c>
      <c r="O12" s="227">
        <v>852.99443011276594</v>
      </c>
      <c r="P12" s="227">
        <v>1282.0070657899837</v>
      </c>
      <c r="Q12" s="227">
        <v>1615.991197118547</v>
      </c>
      <c r="R12" s="227">
        <v>1805.0834492589099</v>
      </c>
      <c r="S12" s="227">
        <v>1329.8100518636379</v>
      </c>
      <c r="T12" s="246"/>
      <c r="U12" s="227">
        <v>3211.3695593443717</v>
      </c>
      <c r="V12" s="227">
        <v>2551.1583291124703</v>
      </c>
      <c r="W12" s="227">
        <v>2837.4762929910148</v>
      </c>
      <c r="X12" s="227">
        <v>6032.8917640310792</v>
      </c>
    </row>
    <row r="13" spans="1:26" ht="18" customHeight="1" x14ac:dyDescent="0.25">
      <c r="B13" s="237" t="s">
        <v>148</v>
      </c>
      <c r="D13" s="227">
        <v>314.26851325056452</v>
      </c>
      <c r="E13" s="227">
        <v>317.66639499421467</v>
      </c>
      <c r="F13" s="227">
        <v>299.76062806846318</v>
      </c>
      <c r="G13" s="227">
        <v>278.45179594557993</v>
      </c>
      <c r="H13" s="227">
        <v>213.66565234647379</v>
      </c>
      <c r="I13" s="227">
        <v>196.88167242377025</v>
      </c>
      <c r="J13" s="227">
        <v>185.28958288979547</v>
      </c>
      <c r="K13" s="227">
        <v>178.79581949666783</v>
      </c>
      <c r="L13" s="227">
        <v>184.01864162281282</v>
      </c>
      <c r="M13" s="227">
        <v>179.16121670627462</v>
      </c>
      <c r="N13" s="227">
        <v>203.53469999464338</v>
      </c>
      <c r="O13" s="227">
        <v>206.59158172320568</v>
      </c>
      <c r="P13" s="227">
        <v>212.76022790036563</v>
      </c>
      <c r="Q13" s="227">
        <v>321.56338659831596</v>
      </c>
      <c r="R13" s="227">
        <v>329.89207333095396</v>
      </c>
      <c r="S13" s="227">
        <v>341.28148049006438</v>
      </c>
      <c r="T13" s="246"/>
      <c r="U13" s="227">
        <v>1210.1473322588224</v>
      </c>
      <c r="V13" s="227">
        <v>774.63272715670735</v>
      </c>
      <c r="W13" s="227">
        <v>773.30614004693643</v>
      </c>
      <c r="X13" s="227">
        <v>1205.4971683197</v>
      </c>
    </row>
    <row r="14" spans="1:26" ht="18" customHeight="1" x14ac:dyDescent="0.25">
      <c r="B14" s="403" t="s">
        <v>766</v>
      </c>
      <c r="D14" s="227">
        <v>4047.2683571108978</v>
      </c>
      <c r="E14" s="227">
        <v>3860.3680495921544</v>
      </c>
      <c r="F14" s="227">
        <v>4245.0522839193409</v>
      </c>
      <c r="G14" s="227">
        <v>3769.4497103877056</v>
      </c>
      <c r="H14" s="227">
        <v>3502.7108771830503</v>
      </c>
      <c r="I14" s="227">
        <v>3384.1015387429679</v>
      </c>
      <c r="J14" s="227">
        <v>3353.687087434444</v>
      </c>
      <c r="K14" s="227">
        <v>3017.4102620932049</v>
      </c>
      <c r="L14" s="227">
        <v>2896.2881632328686</v>
      </c>
      <c r="M14" s="227">
        <v>2128.777456320779</v>
      </c>
      <c r="N14" s="227">
        <v>3018.2878666179208</v>
      </c>
      <c r="O14" s="227">
        <v>3506.5286775752088</v>
      </c>
      <c r="P14" s="227">
        <v>4270.3908994506573</v>
      </c>
      <c r="Q14" s="227">
        <v>5074.067678008365</v>
      </c>
      <c r="R14" s="227">
        <v>5567.1537844245468</v>
      </c>
      <c r="S14" s="227">
        <v>5205.6367010748345</v>
      </c>
      <c r="T14" s="246"/>
      <c r="U14" s="227">
        <v>15922.138401010097</v>
      </c>
      <c r="V14" s="227">
        <v>13257.909765453667</v>
      </c>
      <c r="W14" s="227">
        <v>11549.882163746777</v>
      </c>
      <c r="X14" s="227">
        <v>20117.249062958406</v>
      </c>
    </row>
    <row r="15" spans="1:26" ht="18" customHeight="1" x14ac:dyDescent="0.25">
      <c r="B15" s="237" t="s">
        <v>767</v>
      </c>
      <c r="D15" s="227">
        <v>21.702152105703721</v>
      </c>
      <c r="E15" s="227">
        <v>20.614282325549876</v>
      </c>
      <c r="F15" s="227">
        <v>18.883684136579539</v>
      </c>
      <c r="G15" s="227">
        <v>19.214152443974861</v>
      </c>
      <c r="H15" s="227">
        <v>19.213502989737382</v>
      </c>
      <c r="I15" s="227">
        <v>19.258811993544946</v>
      </c>
      <c r="J15" s="227">
        <v>17.782003743336478</v>
      </c>
      <c r="K15" s="227">
        <v>18.923405873166718</v>
      </c>
      <c r="L15" s="227">
        <v>16.637071165171236</v>
      </c>
      <c r="M15" s="227">
        <v>12.951167363723878</v>
      </c>
      <c r="N15" s="227">
        <v>14.286960744329164</v>
      </c>
      <c r="O15" s="227">
        <v>15.279941216892944</v>
      </c>
      <c r="P15" s="227">
        <v>14.008023880712262</v>
      </c>
      <c r="Q15" s="227">
        <v>16.851866689388771</v>
      </c>
      <c r="R15" s="227">
        <v>17.395441716910899</v>
      </c>
      <c r="S15" s="227">
        <v>19.208203699165075</v>
      </c>
      <c r="T15" s="246"/>
      <c r="U15" s="227">
        <v>80.414271011807998</v>
      </c>
      <c r="V15" s="227">
        <v>75.17772459978552</v>
      </c>
      <c r="W15" s="227">
        <v>59.155140490117219</v>
      </c>
      <c r="X15" s="227">
        <v>67.463535986177007</v>
      </c>
    </row>
    <row r="16" spans="1:26" ht="18" customHeight="1" x14ac:dyDescent="0.25">
      <c r="B16" s="237" t="s">
        <v>768</v>
      </c>
      <c r="D16" s="227">
        <v>0</v>
      </c>
      <c r="E16" s="227">
        <v>0</v>
      </c>
      <c r="F16" s="227">
        <v>0</v>
      </c>
      <c r="G16" s="227">
        <v>0</v>
      </c>
      <c r="H16" s="227">
        <v>0</v>
      </c>
      <c r="I16" s="227">
        <v>0</v>
      </c>
      <c r="J16" s="227">
        <v>0</v>
      </c>
      <c r="K16" s="227">
        <v>0</v>
      </c>
      <c r="L16" s="227">
        <v>0</v>
      </c>
      <c r="M16" s="227">
        <v>0</v>
      </c>
      <c r="N16" s="227">
        <v>0</v>
      </c>
      <c r="O16" s="227">
        <v>0</v>
      </c>
      <c r="P16" s="227">
        <v>0</v>
      </c>
      <c r="Q16" s="227">
        <v>0</v>
      </c>
      <c r="R16" s="227">
        <v>0</v>
      </c>
      <c r="S16" s="227">
        <v>0</v>
      </c>
      <c r="T16" s="246"/>
      <c r="U16" s="227">
        <v>0</v>
      </c>
      <c r="V16" s="227">
        <v>0</v>
      </c>
      <c r="W16" s="227">
        <v>0</v>
      </c>
      <c r="X16" s="227">
        <v>0</v>
      </c>
    </row>
    <row r="17" spans="2:24" ht="18" customHeight="1" x14ac:dyDescent="0.25">
      <c r="B17" s="237" t="s">
        <v>769</v>
      </c>
      <c r="D17" s="227">
        <v>-50.650076027678324</v>
      </c>
      <c r="E17" s="227">
        <v>-63.439611106808762</v>
      </c>
      <c r="F17" s="227">
        <v>-125.88570339191146</v>
      </c>
      <c r="G17" s="227">
        <v>111.31940908007603</v>
      </c>
      <c r="H17" s="227">
        <v>-80.087143692364918</v>
      </c>
      <c r="I17" s="227">
        <v>-1.7995389242698439</v>
      </c>
      <c r="J17" s="227">
        <v>-1.0519829214341008</v>
      </c>
      <c r="K17" s="227">
        <v>34.992998527820689</v>
      </c>
      <c r="L17" s="227">
        <v>-66.874187362835272</v>
      </c>
      <c r="M17" s="227">
        <v>-59.995356076502709</v>
      </c>
      <c r="N17" s="227">
        <v>-60.554245208722541</v>
      </c>
      <c r="O17" s="227">
        <v>-40.200870519926305</v>
      </c>
      <c r="P17" s="227">
        <v>-147.07105831836955</v>
      </c>
      <c r="Q17" s="227">
        <v>-93.324449456672184</v>
      </c>
      <c r="R17" s="227">
        <v>-171.68980807233416</v>
      </c>
      <c r="S17" s="227">
        <v>-168.14043272773364</v>
      </c>
      <c r="T17" s="246"/>
      <c r="U17" s="227">
        <v>-128.65598144632253</v>
      </c>
      <c r="V17" s="227">
        <v>-47.945667010248172</v>
      </c>
      <c r="W17" s="227">
        <v>-227.62465916798681</v>
      </c>
      <c r="X17" s="227">
        <v>-580.22574857510949</v>
      </c>
    </row>
    <row r="18" spans="2:24" ht="18" customHeight="1" x14ac:dyDescent="0.25">
      <c r="B18" s="454" t="s">
        <v>51</v>
      </c>
      <c r="D18" s="439">
        <v>4018.3204331889228</v>
      </c>
      <c r="E18" s="439">
        <v>3817.5427208108958</v>
      </c>
      <c r="F18" s="439">
        <v>4138.0502646640089</v>
      </c>
      <c r="G18" s="439">
        <v>3899.9832719117567</v>
      </c>
      <c r="H18" s="439">
        <v>3441.8372364804227</v>
      </c>
      <c r="I18" s="439">
        <v>3401.5608118122432</v>
      </c>
      <c r="J18" s="439">
        <v>3370.4171082563466</v>
      </c>
      <c r="K18" s="439">
        <v>3071.3266664941925</v>
      </c>
      <c r="L18" s="439">
        <v>2846.0510470352046</v>
      </c>
      <c r="M18" s="439">
        <v>2081.7332676080005</v>
      </c>
      <c r="N18" s="439">
        <v>2972.0205821535274</v>
      </c>
      <c r="O18" s="439">
        <v>3481.6077482721753</v>
      </c>
      <c r="P18" s="439">
        <v>4137.3278650129996</v>
      </c>
      <c r="Q18" s="439">
        <v>4997.5950952410813</v>
      </c>
      <c r="R18" s="439">
        <v>5412.8594180691234</v>
      </c>
      <c r="S18" s="439">
        <v>5056.7044720462663</v>
      </c>
      <c r="T18" s="246"/>
      <c r="U18" s="378">
        <v>15873.896690575584</v>
      </c>
      <c r="V18" s="378">
        <v>13285.141823043205</v>
      </c>
      <c r="W18" s="378">
        <v>11381.412645068907</v>
      </c>
      <c r="X18" s="378">
        <v>19604.486850369471</v>
      </c>
    </row>
    <row r="19" spans="2:24" s="166" customFormat="1" ht="18" customHeight="1" x14ac:dyDescent="0.25">
      <c r="B19" s="349" t="s">
        <v>411</v>
      </c>
      <c r="C19" s="205"/>
      <c r="D19" s="429">
        <v>-3194.9048883298706</v>
      </c>
      <c r="E19" s="429">
        <v>-2921.3627799616311</v>
      </c>
      <c r="F19" s="429">
        <v>-3224.516630698372</v>
      </c>
      <c r="G19" s="429">
        <v>-3388.778750318208</v>
      </c>
      <c r="H19" s="429">
        <v>-2987.2499449344505</v>
      </c>
      <c r="I19" s="429">
        <v>-2983.8809786520278</v>
      </c>
      <c r="J19" s="429">
        <v>-2938.4081605901661</v>
      </c>
      <c r="K19" s="429">
        <v>-2688.5674987352199</v>
      </c>
      <c r="L19" s="429">
        <v>-2580.7986346472185</v>
      </c>
      <c r="M19" s="429">
        <v>-1795.5518333833522</v>
      </c>
      <c r="N19" s="429">
        <v>-2310.0315990853924</v>
      </c>
      <c r="O19" s="429">
        <v>-2567.7666018782847</v>
      </c>
      <c r="P19" s="429">
        <v>-2818.1673746701535</v>
      </c>
      <c r="Q19" s="429">
        <v>-3143.8128191550632</v>
      </c>
      <c r="R19" s="429">
        <v>-3823.2587533484093</v>
      </c>
      <c r="S19" s="429">
        <v>-3853.0211331379728</v>
      </c>
      <c r="T19" s="246"/>
      <c r="U19" s="429">
        <v>-12729.563049308083</v>
      </c>
      <c r="V19" s="429">
        <v>-11598.106582911865</v>
      </c>
      <c r="W19" s="429">
        <v>-9254.1486689942485</v>
      </c>
      <c r="X19" s="429">
        <v>-13638.260080311597</v>
      </c>
    </row>
    <row r="20" spans="2:24" ht="18" customHeight="1" x14ac:dyDescent="0.25">
      <c r="B20" s="237" t="s">
        <v>598</v>
      </c>
      <c r="D20" s="227">
        <v>-2412.2000055213471</v>
      </c>
      <c r="E20" s="227">
        <v>-2165.7249127784894</v>
      </c>
      <c r="F20" s="227">
        <v>-2503.2070833415114</v>
      </c>
      <c r="G20" s="227">
        <v>-2543.1132766271635</v>
      </c>
      <c r="H20" s="227">
        <v>-2336.9327757432029</v>
      </c>
      <c r="I20" s="227">
        <v>-2255.3894794699486</v>
      </c>
      <c r="J20" s="227">
        <v>-2284.49898913995</v>
      </c>
      <c r="K20" s="227">
        <v>-2017.817591941021</v>
      </c>
      <c r="L20" s="227">
        <v>-1857.4418137497255</v>
      </c>
      <c r="M20" s="227">
        <v>-1183.2633470097919</v>
      </c>
      <c r="N20" s="227">
        <v>-1563.7874942440581</v>
      </c>
      <c r="O20" s="227">
        <v>-1764.3404975631815</v>
      </c>
      <c r="P20" s="227">
        <v>-1834.0323671075362</v>
      </c>
      <c r="Q20" s="227">
        <v>-1968.4782193063081</v>
      </c>
      <c r="R20" s="227">
        <v>-2537.5324477140921</v>
      </c>
      <c r="S20" s="227">
        <v>-2790.943258494462</v>
      </c>
      <c r="T20" s="246"/>
      <c r="U20" s="227">
        <v>-9624.2452782685123</v>
      </c>
      <c r="V20" s="227">
        <v>-8894.6388362941234</v>
      </c>
      <c r="W20" s="227">
        <v>-6368.8331525667581</v>
      </c>
      <c r="X20" s="227">
        <v>-9130.9862926223977</v>
      </c>
    </row>
    <row r="21" spans="2:24" ht="18" customHeight="1" x14ac:dyDescent="0.25">
      <c r="B21" s="237" t="s">
        <v>765</v>
      </c>
      <c r="D21" s="227">
        <v>-626.47441159933089</v>
      </c>
      <c r="E21" s="227">
        <v>-623.55293813686399</v>
      </c>
      <c r="F21" s="227">
        <v>-660.20778990820702</v>
      </c>
      <c r="G21" s="227">
        <v>-604.23039100477217</v>
      </c>
      <c r="H21" s="227">
        <v>-562.94534784902532</v>
      </c>
      <c r="I21" s="227">
        <v>-512.96412151742345</v>
      </c>
      <c r="J21" s="227">
        <v>-520.42109933197548</v>
      </c>
      <c r="K21" s="227">
        <v>-490.85374736756359</v>
      </c>
      <c r="L21" s="227">
        <v>-594.34850550206636</v>
      </c>
      <c r="M21" s="227">
        <v>-509.72830162139724</v>
      </c>
      <c r="N21" s="227">
        <v>-597.18028240779097</v>
      </c>
      <c r="O21" s="227">
        <v>-694.48024416521059</v>
      </c>
      <c r="P21" s="227">
        <v>-950.59198731680101</v>
      </c>
      <c r="Q21" s="227">
        <v>-1101.0612914048331</v>
      </c>
      <c r="R21" s="227">
        <v>-1257.9341807579688</v>
      </c>
      <c r="S21" s="227">
        <v>-1027.7732014560047</v>
      </c>
      <c r="T21" s="246"/>
      <c r="U21" s="227">
        <v>-2514.4655306491741</v>
      </c>
      <c r="V21" s="227">
        <v>-2087.1843160659878</v>
      </c>
      <c r="W21" s="227">
        <v>-2395.7373336964652</v>
      </c>
      <c r="X21" s="227">
        <v>-4337.3606609356084</v>
      </c>
    </row>
    <row r="22" spans="2:24" ht="18" customHeight="1" x14ac:dyDescent="0.25">
      <c r="B22" s="237" t="s">
        <v>148</v>
      </c>
      <c r="D22" s="227">
        <v>-193.84525660505489</v>
      </c>
      <c r="E22" s="227">
        <v>-201.50393234016505</v>
      </c>
      <c r="F22" s="227">
        <v>-199.56684393857321</v>
      </c>
      <c r="G22" s="227">
        <v>-213.67493536113912</v>
      </c>
      <c r="H22" s="227">
        <v>-180.13264702338464</v>
      </c>
      <c r="I22" s="227">
        <v>-165.31584875204896</v>
      </c>
      <c r="J22" s="227">
        <v>-145.97507601407386</v>
      </c>
      <c r="K22" s="227">
        <v>-144.64644848263268</v>
      </c>
      <c r="L22" s="227">
        <v>-143.92018839600138</v>
      </c>
      <c r="M22" s="227">
        <v>-136.88497246524489</v>
      </c>
      <c r="N22" s="227">
        <v>-154.00999317122111</v>
      </c>
      <c r="O22" s="227">
        <v>-162.2032837216272</v>
      </c>
      <c r="P22" s="227">
        <v>-122.45044334845265</v>
      </c>
      <c r="Q22" s="227">
        <v>-143.04148973309091</v>
      </c>
      <c r="R22" s="227">
        <v>-175.00728550520219</v>
      </c>
      <c r="S22" s="227">
        <v>-191.02912272785045</v>
      </c>
      <c r="T22" s="246"/>
      <c r="U22" s="227">
        <v>-808.59096824493224</v>
      </c>
      <c r="V22" s="227">
        <v>-636.07002027214014</v>
      </c>
      <c r="W22" s="227">
        <v>-597.01843775409452</v>
      </c>
      <c r="X22" s="227">
        <v>-631.52834131459622</v>
      </c>
    </row>
    <row r="23" spans="2:24" ht="18" customHeight="1" x14ac:dyDescent="0.25">
      <c r="B23" s="403" t="s">
        <v>766</v>
      </c>
      <c r="D23" s="227">
        <v>-3232.5196737257329</v>
      </c>
      <c r="E23" s="227">
        <v>-2990.7817832555183</v>
      </c>
      <c r="F23" s="227">
        <v>-3362.9817171882914</v>
      </c>
      <c r="G23" s="227">
        <v>-3361.0186029930746</v>
      </c>
      <c r="H23" s="227">
        <v>-3080.0107706156132</v>
      </c>
      <c r="I23" s="227">
        <v>-2933.669449739421</v>
      </c>
      <c r="J23" s="227">
        <v>-2950.8951644859994</v>
      </c>
      <c r="K23" s="227">
        <v>-2653.3177877912176</v>
      </c>
      <c r="L23" s="227">
        <v>-2595.7105076477933</v>
      </c>
      <c r="M23" s="227">
        <v>-1829.8766210964338</v>
      </c>
      <c r="N23" s="227">
        <v>-2314.97776982307</v>
      </c>
      <c r="O23" s="227">
        <v>-2621.0240254500191</v>
      </c>
      <c r="P23" s="227">
        <v>-2907.0747977727897</v>
      </c>
      <c r="Q23" s="227">
        <v>-3212.5810004442324</v>
      </c>
      <c r="R23" s="227">
        <v>-3970.4739139772628</v>
      </c>
      <c r="S23" s="227">
        <v>-4009.7455826783171</v>
      </c>
      <c r="T23" s="246"/>
      <c r="U23" s="227">
        <v>-12947.301777162618</v>
      </c>
      <c r="V23" s="227">
        <v>-11617.893172632252</v>
      </c>
      <c r="W23" s="227">
        <v>-9361.5889240173165</v>
      </c>
      <c r="X23" s="227">
        <v>-14099.875294872601</v>
      </c>
    </row>
    <row r="24" spans="2:24" ht="18" customHeight="1" x14ac:dyDescent="0.25">
      <c r="B24" s="237" t="s">
        <v>767</v>
      </c>
      <c r="D24" s="227">
        <v>-11.572295295330354</v>
      </c>
      <c r="E24" s="227">
        <v>-12.06133095456592</v>
      </c>
      <c r="F24" s="227">
        <v>-11.366560582954385</v>
      </c>
      <c r="G24" s="227">
        <v>-12.517274512526617</v>
      </c>
      <c r="H24" s="227">
        <v>-11.945285553328121</v>
      </c>
      <c r="I24" s="227">
        <v>-11.768836036973042</v>
      </c>
      <c r="J24" s="227">
        <v>-12.585511101470326</v>
      </c>
      <c r="K24" s="227">
        <v>-11.521070831298474</v>
      </c>
      <c r="L24" s="227">
        <v>-10.19225223129318</v>
      </c>
      <c r="M24" s="227">
        <v>-8.4706936838708309</v>
      </c>
      <c r="N24" s="227">
        <v>-8.6498642824324783</v>
      </c>
      <c r="O24" s="227">
        <v>-9.4698530986516705</v>
      </c>
      <c r="P24" s="227">
        <v>-8.8373879768715256</v>
      </c>
      <c r="Q24" s="227">
        <v>-10.551084587393808</v>
      </c>
      <c r="R24" s="227">
        <v>-11.186275570667251</v>
      </c>
      <c r="S24" s="227">
        <v>-12.617643260602604</v>
      </c>
      <c r="T24" s="246"/>
      <c r="U24" s="227">
        <v>-47.517461345377278</v>
      </c>
      <c r="V24" s="227">
        <v>-47.820703523069959</v>
      </c>
      <c r="W24" s="227">
        <v>-36.78266329624816</v>
      </c>
      <c r="X24" s="227">
        <v>-43.192391395535189</v>
      </c>
    </row>
    <row r="25" spans="2:24" ht="18" customHeight="1" x14ac:dyDescent="0.25">
      <c r="B25" s="237" t="s">
        <v>768</v>
      </c>
      <c r="D25" s="227">
        <v>0</v>
      </c>
      <c r="E25" s="227">
        <v>0</v>
      </c>
      <c r="F25" s="227">
        <v>0</v>
      </c>
      <c r="G25" s="227">
        <v>0</v>
      </c>
      <c r="H25" s="227">
        <v>0</v>
      </c>
      <c r="I25" s="227">
        <v>0</v>
      </c>
      <c r="J25" s="227">
        <v>0</v>
      </c>
      <c r="K25" s="227">
        <v>0</v>
      </c>
      <c r="L25" s="227">
        <v>0</v>
      </c>
      <c r="M25" s="227">
        <v>0</v>
      </c>
      <c r="N25" s="227">
        <v>0</v>
      </c>
      <c r="O25" s="227">
        <v>0</v>
      </c>
      <c r="P25" s="227">
        <v>0</v>
      </c>
      <c r="Q25" s="227">
        <v>0</v>
      </c>
      <c r="R25" s="227">
        <v>0</v>
      </c>
      <c r="S25" s="227">
        <v>0</v>
      </c>
      <c r="T25" s="246"/>
      <c r="U25" s="227">
        <v>0</v>
      </c>
      <c r="V25" s="227">
        <v>0</v>
      </c>
      <c r="W25" s="227">
        <v>0</v>
      </c>
      <c r="X25" s="227">
        <v>0</v>
      </c>
    </row>
    <row r="26" spans="2:24" ht="18" customHeight="1" x14ac:dyDescent="0.25">
      <c r="B26" s="237" t="s">
        <v>769</v>
      </c>
      <c r="D26" s="227">
        <v>49.1870806911923</v>
      </c>
      <c r="E26" s="227">
        <v>81.480334248453374</v>
      </c>
      <c r="F26" s="227">
        <v>149.83164707287355</v>
      </c>
      <c r="G26" s="227">
        <v>-15.24287281260686</v>
      </c>
      <c r="H26" s="227">
        <v>104.70611123449076</v>
      </c>
      <c r="I26" s="227">
        <v>-38.442692875633945</v>
      </c>
      <c r="J26" s="227">
        <v>25.072514997303486</v>
      </c>
      <c r="K26" s="227">
        <v>-23.728640112704131</v>
      </c>
      <c r="L26" s="227">
        <v>25.104125231867656</v>
      </c>
      <c r="M26" s="227">
        <v>42.795481396952411</v>
      </c>
      <c r="N26" s="227">
        <v>13.596035020110197</v>
      </c>
      <c r="O26" s="227">
        <v>62.727276670386082</v>
      </c>
      <c r="P26" s="227">
        <v>97.744811079507699</v>
      </c>
      <c r="Q26" s="227">
        <v>79.319265876562795</v>
      </c>
      <c r="R26" s="227">
        <v>158.40143619952119</v>
      </c>
      <c r="S26" s="227">
        <v>169.34209280094692</v>
      </c>
      <c r="T26" s="246"/>
      <c r="U26" s="227">
        <v>265.2561891999124</v>
      </c>
      <c r="V26" s="227">
        <v>67.607293243456184</v>
      </c>
      <c r="W26" s="227">
        <v>144.22291831931634</v>
      </c>
      <c r="X26" s="227">
        <v>504.80760595653862</v>
      </c>
    </row>
    <row r="27" spans="2:24" ht="18" customHeight="1" x14ac:dyDescent="0.25">
      <c r="B27" s="454" t="s">
        <v>51</v>
      </c>
      <c r="D27" s="439">
        <v>-3194.9048883298706</v>
      </c>
      <c r="E27" s="439">
        <v>-2921.3627799616311</v>
      </c>
      <c r="F27" s="439">
        <v>-3224.516630698372</v>
      </c>
      <c r="G27" s="439">
        <v>-3388.778750318208</v>
      </c>
      <c r="H27" s="439">
        <v>-2987.2499449344505</v>
      </c>
      <c r="I27" s="439">
        <v>-2983.8809786520278</v>
      </c>
      <c r="J27" s="439">
        <v>-2938.4081605901661</v>
      </c>
      <c r="K27" s="439">
        <v>-2688.5674987352199</v>
      </c>
      <c r="L27" s="439">
        <v>-2580.7986346472185</v>
      </c>
      <c r="M27" s="439">
        <v>-1795.5518333833522</v>
      </c>
      <c r="N27" s="439">
        <v>-2310.0315990853924</v>
      </c>
      <c r="O27" s="439">
        <v>-2567.7666018782847</v>
      </c>
      <c r="P27" s="439">
        <v>-2818.1673746701535</v>
      </c>
      <c r="Q27" s="439">
        <v>-3143.8128191550632</v>
      </c>
      <c r="R27" s="439">
        <v>-3823.2587533484093</v>
      </c>
      <c r="S27" s="439">
        <v>-3853.0211331379728</v>
      </c>
      <c r="T27" s="246"/>
      <c r="U27" s="378">
        <v>-12729.563049308083</v>
      </c>
      <c r="V27" s="378">
        <v>-11598.106582911863</v>
      </c>
      <c r="W27" s="378">
        <v>-9254.1486689942467</v>
      </c>
      <c r="X27" s="378">
        <v>-13638.260080311598</v>
      </c>
    </row>
    <row r="28" spans="2:24" s="166" customFormat="1" ht="18" customHeight="1" x14ac:dyDescent="0.25">
      <c r="B28" s="349" t="s">
        <v>269</v>
      </c>
      <c r="C28" s="205"/>
      <c r="D28" s="429">
        <v>823.41554485905226</v>
      </c>
      <c r="E28" s="429">
        <v>896.17994084926488</v>
      </c>
      <c r="F28" s="429">
        <v>913.533633965636</v>
      </c>
      <c r="G28" s="429">
        <v>511.20452159354932</v>
      </c>
      <c r="H28" s="429">
        <v>454.58729154597239</v>
      </c>
      <c r="I28" s="429">
        <v>417.67983316021434</v>
      </c>
      <c r="J28" s="429">
        <v>432.0089476661804</v>
      </c>
      <c r="K28" s="429">
        <v>382.75916775897304</v>
      </c>
      <c r="L28" s="429">
        <v>265.25241238798679</v>
      </c>
      <c r="M28" s="429">
        <v>286.18143422464777</v>
      </c>
      <c r="N28" s="429">
        <v>661.98898306813498</v>
      </c>
      <c r="O28" s="429">
        <v>913.84114639389099</v>
      </c>
      <c r="P28" s="429">
        <v>1319.1604903428481</v>
      </c>
      <c r="Q28" s="429">
        <v>1853.7822760860179</v>
      </c>
      <c r="R28" s="429">
        <v>1589.6006647207153</v>
      </c>
      <c r="S28" s="429">
        <v>1203.6833389082949</v>
      </c>
      <c r="T28" s="246"/>
      <c r="U28" s="429">
        <v>3144.3336412675026</v>
      </c>
      <c r="V28" s="429">
        <v>1687.0352401313403</v>
      </c>
      <c r="W28" s="429">
        <v>2127.2639760746606</v>
      </c>
      <c r="X28" s="429">
        <v>5966.2267700578759</v>
      </c>
    </row>
    <row r="29" spans="2:24" ht="18" customHeight="1" x14ac:dyDescent="0.25">
      <c r="B29" s="237" t="s">
        <v>598</v>
      </c>
      <c r="D29" s="227">
        <v>496.47187718801877</v>
      </c>
      <c r="E29" s="227">
        <v>556.14202384568546</v>
      </c>
      <c r="F29" s="227">
        <v>597.47922871659864</v>
      </c>
      <c r="G29" s="227">
        <v>226.2831013880903</v>
      </c>
      <c r="H29" s="227">
        <v>278.65781864763903</v>
      </c>
      <c r="I29" s="227">
        <v>277.94178158462023</v>
      </c>
      <c r="J29" s="227">
        <v>239.91616431964701</v>
      </c>
      <c r="K29" s="227">
        <v>240.96410833846173</v>
      </c>
      <c r="L29" s="227">
        <v>183.71619450623595</v>
      </c>
      <c r="M29" s="227">
        <v>198.05868709747784</v>
      </c>
      <c r="N29" s="227">
        <v>505.88952836229953</v>
      </c>
      <c r="O29" s="227">
        <v>682.60216817605601</v>
      </c>
      <c r="P29" s="227">
        <v>941.59123865277206</v>
      </c>
      <c r="Q29" s="227">
        <v>1168.0348749851933</v>
      </c>
      <c r="R29" s="227">
        <v>894.64581412059101</v>
      </c>
      <c r="S29" s="227">
        <v>743.60191022667129</v>
      </c>
      <c r="T29" s="246"/>
      <c r="U29" s="227">
        <v>1876.3762311383932</v>
      </c>
      <c r="V29" s="227">
        <v>1037.4798728903679</v>
      </c>
      <c r="W29" s="227">
        <v>1570.2665781420692</v>
      </c>
      <c r="X29" s="227">
        <v>3747.873837985228</v>
      </c>
    </row>
    <row r="30" spans="2:24" ht="18" customHeight="1" x14ac:dyDescent="0.25">
      <c r="B30" s="237" t="s">
        <v>765</v>
      </c>
      <c r="D30" s="227">
        <v>197.85354955163615</v>
      </c>
      <c r="E30" s="227">
        <v>197.28177983690077</v>
      </c>
      <c r="F30" s="227">
        <v>184.39755388456086</v>
      </c>
      <c r="G30" s="227">
        <v>117.37114542210041</v>
      </c>
      <c r="H30" s="227">
        <v>110.50928259670987</v>
      </c>
      <c r="I30" s="227">
        <v>140.92448374720536</v>
      </c>
      <c r="J30" s="227">
        <v>123.56125175307676</v>
      </c>
      <c r="K30" s="227">
        <v>88.978994949490627</v>
      </c>
      <c r="L30" s="227">
        <v>76.763007852027926</v>
      </c>
      <c r="M30" s="227">
        <v>58.565903885837592</v>
      </c>
      <c r="N30" s="227">
        <v>147.89586160912856</v>
      </c>
      <c r="O30" s="227">
        <v>158.51418594755535</v>
      </c>
      <c r="P30" s="227">
        <v>331.41507847318252</v>
      </c>
      <c r="Q30" s="227">
        <v>514.92990571371388</v>
      </c>
      <c r="R30" s="227">
        <v>547.1492685009415</v>
      </c>
      <c r="S30" s="227">
        <v>302.03685040763321</v>
      </c>
      <c r="T30" s="246"/>
      <c r="U30" s="227">
        <v>696.90402869519812</v>
      </c>
      <c r="V30" s="227">
        <v>463.97401304648264</v>
      </c>
      <c r="W30" s="227">
        <v>441.73895929454943</v>
      </c>
      <c r="X30" s="227">
        <v>1695.5311030954713</v>
      </c>
    </row>
    <row r="31" spans="2:24" ht="18" customHeight="1" x14ac:dyDescent="0.25">
      <c r="B31" s="237" t="s">
        <v>148</v>
      </c>
      <c r="D31" s="227">
        <v>120.42325664550962</v>
      </c>
      <c r="E31" s="227">
        <v>116.16246265404959</v>
      </c>
      <c r="F31" s="227">
        <v>100.19378412988998</v>
      </c>
      <c r="G31" s="227">
        <v>64.776860584440811</v>
      </c>
      <c r="H31" s="227">
        <v>33.533005323089164</v>
      </c>
      <c r="I31" s="227">
        <v>31.565823671721272</v>
      </c>
      <c r="J31" s="227">
        <v>39.314506875721619</v>
      </c>
      <c r="K31" s="227">
        <v>34.149371014035161</v>
      </c>
      <c r="L31" s="227">
        <v>40.098453226811458</v>
      </c>
      <c r="M31" s="227">
        <v>42.276244241029723</v>
      </c>
      <c r="N31" s="227">
        <v>49.524706823422257</v>
      </c>
      <c r="O31" s="227">
        <v>44.388298001578484</v>
      </c>
      <c r="P31" s="227">
        <v>90.309784551912983</v>
      </c>
      <c r="Q31" s="227">
        <v>178.52189686522505</v>
      </c>
      <c r="R31" s="227">
        <v>154.88478782575177</v>
      </c>
      <c r="S31" s="227">
        <v>150.2523577622139</v>
      </c>
      <c r="T31" s="246"/>
      <c r="U31" s="227">
        <v>401.55636401389006</v>
      </c>
      <c r="V31" s="227">
        <v>138.56270688456721</v>
      </c>
      <c r="W31" s="227">
        <v>176.28770229284191</v>
      </c>
      <c r="X31" s="227">
        <v>573.96882700510378</v>
      </c>
    </row>
    <row r="32" spans="2:24" ht="18" customHeight="1" x14ac:dyDescent="0.25">
      <c r="B32" s="403" t="s">
        <v>766</v>
      </c>
      <c r="D32" s="227">
        <v>814.74868338516444</v>
      </c>
      <c r="E32" s="227">
        <v>869.58626633663584</v>
      </c>
      <c r="F32" s="227">
        <v>882.07056673104944</v>
      </c>
      <c r="G32" s="227">
        <v>408.43110739463157</v>
      </c>
      <c r="H32" s="227">
        <v>422.70010656743807</v>
      </c>
      <c r="I32" s="227">
        <v>450.43208900354688</v>
      </c>
      <c r="J32" s="227">
        <v>402.7919229484454</v>
      </c>
      <c r="K32" s="227">
        <v>364.09247430198752</v>
      </c>
      <c r="L32" s="227">
        <v>300.57765558507532</v>
      </c>
      <c r="M32" s="227">
        <v>298.90083522434514</v>
      </c>
      <c r="N32" s="227">
        <v>703.31009679485032</v>
      </c>
      <c r="O32" s="227">
        <v>885.50465212518986</v>
      </c>
      <c r="P32" s="227">
        <v>1363.3161016778677</v>
      </c>
      <c r="Q32" s="227">
        <v>1861.4866775641322</v>
      </c>
      <c r="R32" s="227">
        <v>1596.6798704472842</v>
      </c>
      <c r="S32" s="227">
        <v>1195.8911183965186</v>
      </c>
      <c r="T32" s="246"/>
      <c r="U32" s="227">
        <v>2974.8366238474814</v>
      </c>
      <c r="V32" s="227">
        <v>1640.016592821418</v>
      </c>
      <c r="W32" s="227">
        <v>2188.2932397294608</v>
      </c>
      <c r="X32" s="227">
        <v>6017.3737680858021</v>
      </c>
    </row>
    <row r="33" spans="2:24" ht="18" customHeight="1" x14ac:dyDescent="0.25">
      <c r="B33" s="237" t="s">
        <v>767</v>
      </c>
      <c r="D33" s="227">
        <v>10.129856810373367</v>
      </c>
      <c r="E33" s="227">
        <v>8.5529513709839584</v>
      </c>
      <c r="F33" s="227">
        <v>7.5171235536251553</v>
      </c>
      <c r="G33" s="227">
        <v>6.6968779314482436</v>
      </c>
      <c r="H33" s="227">
        <v>7.2682174364092607</v>
      </c>
      <c r="I33" s="227">
        <v>7.4899759565719046</v>
      </c>
      <c r="J33" s="227">
        <v>5.1964926418661523</v>
      </c>
      <c r="K33" s="227">
        <v>7.4023350418682439</v>
      </c>
      <c r="L33" s="227">
        <v>6.4448189338780573</v>
      </c>
      <c r="M33" s="227">
        <v>4.4804736798530467</v>
      </c>
      <c r="N33" s="227">
        <v>5.6370964618966868</v>
      </c>
      <c r="O33" s="227">
        <v>5.8100881182412722</v>
      </c>
      <c r="P33" s="227">
        <v>5.1706359038407372</v>
      </c>
      <c r="Q33" s="227">
        <v>6.3007821019949644</v>
      </c>
      <c r="R33" s="227">
        <v>6.2091661462436498</v>
      </c>
      <c r="S33" s="227">
        <v>6.5905604385624716</v>
      </c>
      <c r="T33" s="246"/>
      <c r="U33" s="227">
        <v>32.89680966643072</v>
      </c>
      <c r="V33" s="227">
        <v>27.357021076715565</v>
      </c>
      <c r="W33" s="227">
        <v>22.372477193869063</v>
      </c>
      <c r="X33" s="227">
        <v>24.271144590641825</v>
      </c>
    </row>
    <row r="34" spans="2:24" ht="18" customHeight="1" x14ac:dyDescent="0.25">
      <c r="B34" s="237" t="s">
        <v>768</v>
      </c>
      <c r="D34" s="227">
        <v>0</v>
      </c>
      <c r="E34" s="227">
        <v>0</v>
      </c>
      <c r="F34" s="227">
        <v>0</v>
      </c>
      <c r="G34" s="227">
        <v>0</v>
      </c>
      <c r="H34" s="227">
        <v>0</v>
      </c>
      <c r="I34" s="227">
        <v>0</v>
      </c>
      <c r="J34" s="227">
        <v>0</v>
      </c>
      <c r="K34" s="227">
        <v>0</v>
      </c>
      <c r="L34" s="227">
        <v>0</v>
      </c>
      <c r="M34" s="227">
        <v>0</v>
      </c>
      <c r="N34" s="227">
        <v>0</v>
      </c>
      <c r="O34" s="227">
        <v>0</v>
      </c>
      <c r="P34" s="227">
        <v>0</v>
      </c>
      <c r="Q34" s="227">
        <v>0</v>
      </c>
      <c r="R34" s="227">
        <v>0</v>
      </c>
      <c r="S34" s="227">
        <v>0</v>
      </c>
      <c r="T34" s="246"/>
      <c r="U34" s="227">
        <v>0</v>
      </c>
      <c r="V34" s="227">
        <v>0</v>
      </c>
      <c r="W34" s="227">
        <v>0</v>
      </c>
      <c r="X34" s="227">
        <v>0</v>
      </c>
    </row>
    <row r="35" spans="2:24" ht="18" customHeight="1" x14ac:dyDescent="0.25">
      <c r="B35" s="237" t="s">
        <v>769</v>
      </c>
      <c r="D35" s="227">
        <v>-1.462995336485561</v>
      </c>
      <c r="E35" s="227">
        <v>18.040723141645081</v>
      </c>
      <c r="F35" s="227">
        <v>23.945943680961385</v>
      </c>
      <c r="G35" s="227">
        <v>96.076536267469521</v>
      </c>
      <c r="H35" s="227">
        <v>24.618967542125088</v>
      </c>
      <c r="I35" s="227">
        <v>-40.242231799904488</v>
      </c>
      <c r="J35" s="227">
        <v>24.020532075868861</v>
      </c>
      <c r="K35" s="227">
        <v>11.264358415117254</v>
      </c>
      <c r="L35" s="227">
        <v>-41.770062130966629</v>
      </c>
      <c r="M35" s="227">
        <v>-17.199874679550412</v>
      </c>
      <c r="N35" s="227">
        <v>-46.958210188611993</v>
      </c>
      <c r="O35" s="227">
        <v>22.526406150459778</v>
      </c>
      <c r="P35" s="227">
        <v>-49.326247238860233</v>
      </c>
      <c r="Q35" s="227">
        <v>-14.005183580109151</v>
      </c>
      <c r="R35" s="227">
        <v>-13.28837187281251</v>
      </c>
      <c r="S35" s="227">
        <v>1.201660073213745</v>
      </c>
      <c r="T35" s="246"/>
      <c r="U35" s="227">
        <v>136.60020775359044</v>
      </c>
      <c r="V35" s="227">
        <v>19.661626233206714</v>
      </c>
      <c r="W35" s="227">
        <v>-83.401740848669263</v>
      </c>
      <c r="X35" s="227">
        <v>-75.41814261856814</v>
      </c>
    </row>
    <row r="36" spans="2:24" ht="18" customHeight="1" x14ac:dyDescent="0.25">
      <c r="B36" s="454" t="s">
        <v>51</v>
      </c>
      <c r="D36" s="439">
        <v>823.41554485905226</v>
      </c>
      <c r="E36" s="439">
        <v>896.17994084926488</v>
      </c>
      <c r="F36" s="439">
        <v>913.533633965636</v>
      </c>
      <c r="G36" s="439">
        <v>511.20452159354932</v>
      </c>
      <c r="H36" s="439">
        <v>454.58729154597239</v>
      </c>
      <c r="I36" s="439">
        <v>417.67983316021434</v>
      </c>
      <c r="J36" s="439">
        <v>432.0089476661804</v>
      </c>
      <c r="K36" s="439">
        <v>382.75916775897304</v>
      </c>
      <c r="L36" s="439">
        <v>265.25241238798679</v>
      </c>
      <c r="M36" s="439">
        <v>286.18143422464777</v>
      </c>
      <c r="N36" s="439">
        <v>661.98898306813498</v>
      </c>
      <c r="O36" s="439">
        <v>913.84114639389099</v>
      </c>
      <c r="P36" s="439">
        <v>1319.1604903428481</v>
      </c>
      <c r="Q36" s="439">
        <v>1853.7822760860179</v>
      </c>
      <c r="R36" s="439">
        <v>1589.6006647207153</v>
      </c>
      <c r="S36" s="439">
        <v>1203.6833389082949</v>
      </c>
      <c r="T36" s="246"/>
      <c r="U36" s="378">
        <v>3144.3336412675026</v>
      </c>
      <c r="V36" s="378">
        <v>1687.0352401313401</v>
      </c>
      <c r="W36" s="378">
        <v>2127.2639760746606</v>
      </c>
      <c r="X36" s="378">
        <v>5966.2267700578759</v>
      </c>
    </row>
    <row r="37" spans="2:24" s="166" customFormat="1" ht="18" customHeight="1" x14ac:dyDescent="0.25">
      <c r="B37" s="349" t="s">
        <v>412</v>
      </c>
      <c r="C37" s="205"/>
      <c r="D37" s="429">
        <v>-237.09641703721758</v>
      </c>
      <c r="E37" s="429">
        <v>-220.81633071625308</v>
      </c>
      <c r="F37" s="429">
        <v>-244.3440071587286</v>
      </c>
      <c r="G37" s="429">
        <v>-282.49948165648402</v>
      </c>
      <c r="H37" s="429">
        <v>-251.18268122988775</v>
      </c>
      <c r="I37" s="429">
        <v>-256.84903721334001</v>
      </c>
      <c r="J37" s="429">
        <v>-271.21248513414588</v>
      </c>
      <c r="K37" s="429">
        <v>-297.35316152028662</v>
      </c>
      <c r="L37" s="429">
        <v>-218.4583793316985</v>
      </c>
      <c r="M37" s="429">
        <v>-172.37348065481208</v>
      </c>
      <c r="N37" s="429">
        <v>-185.44507671479877</v>
      </c>
      <c r="O37" s="429">
        <v>-215.83172069634819</v>
      </c>
      <c r="P37" s="429">
        <v>-191.11543527467418</v>
      </c>
      <c r="Q37" s="429">
        <v>-207.45921206691278</v>
      </c>
      <c r="R37" s="429">
        <v>-241.17020386744414</v>
      </c>
      <c r="S37" s="429">
        <v>-260.72515656339704</v>
      </c>
      <c r="T37" s="246"/>
      <c r="U37" s="429">
        <v>-984.75623656868333</v>
      </c>
      <c r="V37" s="429">
        <v>-1076.5973650976603</v>
      </c>
      <c r="W37" s="429">
        <v>-792.10865739765745</v>
      </c>
      <c r="X37" s="429">
        <v>-900.47000777242818</v>
      </c>
    </row>
    <row r="38" spans="2:24" ht="18" customHeight="1" x14ac:dyDescent="0.25">
      <c r="B38" s="237" t="s">
        <v>598</v>
      </c>
      <c r="D38" s="227">
        <v>-67.688074906340248</v>
      </c>
      <c r="E38" s="227">
        <v>-46.489094134585123</v>
      </c>
      <c r="F38" s="227">
        <v>-72.69396334662045</v>
      </c>
      <c r="G38" s="227">
        <v>-84.554953261048169</v>
      </c>
      <c r="H38" s="227">
        <v>-106.63818093442758</v>
      </c>
      <c r="I38" s="227">
        <v>-108.70105807519667</v>
      </c>
      <c r="J38" s="227">
        <v>-124.66770758696404</v>
      </c>
      <c r="K38" s="227">
        <v>-127.41251769369535</v>
      </c>
      <c r="L38" s="227">
        <v>-82.493361181286275</v>
      </c>
      <c r="M38" s="227">
        <v>-64.947871917542031</v>
      </c>
      <c r="N38" s="227">
        <v>-69.875481777004964</v>
      </c>
      <c r="O38" s="227">
        <v>-70.671742560881142</v>
      </c>
      <c r="P38" s="227">
        <v>-61.099276860850289</v>
      </c>
      <c r="Q38" s="227">
        <v>-67.332745628738778</v>
      </c>
      <c r="R38" s="227">
        <v>-85.394449756649479</v>
      </c>
      <c r="S38" s="227">
        <v>-84.332643447585568</v>
      </c>
      <c r="T38" s="246"/>
      <c r="U38" s="227">
        <v>-271.42608564859398</v>
      </c>
      <c r="V38" s="227">
        <v>-467.4194642902836</v>
      </c>
      <c r="W38" s="227">
        <v>-287.98845743671438</v>
      </c>
      <c r="X38" s="227">
        <v>-298.15911569382411</v>
      </c>
    </row>
    <row r="39" spans="2:24" ht="18" customHeight="1" x14ac:dyDescent="0.25">
      <c r="B39" s="237" t="s">
        <v>765</v>
      </c>
      <c r="D39" s="227">
        <v>-30.002041211070665</v>
      </c>
      <c r="E39" s="227">
        <v>-30.814218520011927</v>
      </c>
      <c r="F39" s="227">
        <v>-31.76311938307645</v>
      </c>
      <c r="G39" s="227">
        <v>-34.212464066757164</v>
      </c>
      <c r="H39" s="227">
        <v>-30.50961547089517</v>
      </c>
      <c r="I39" s="227">
        <v>-30.37094579967323</v>
      </c>
      <c r="J39" s="227">
        <v>-28.99712739773101</v>
      </c>
      <c r="K39" s="227">
        <v>-42.821097516238027</v>
      </c>
      <c r="L39" s="227">
        <v>-32.251166193440106</v>
      </c>
      <c r="M39" s="227">
        <v>-33.283385610768896</v>
      </c>
      <c r="N39" s="227">
        <v>-33.511729804124052</v>
      </c>
      <c r="O39" s="227">
        <v>-40.91331341392452</v>
      </c>
      <c r="P39" s="227">
        <v>-37.948018823595042</v>
      </c>
      <c r="Q39" s="227">
        <v>-38.823739426090789</v>
      </c>
      <c r="R39" s="227">
        <v>-45.537781819150474</v>
      </c>
      <c r="S39" s="227">
        <v>-44.529097631230087</v>
      </c>
      <c r="T39" s="246"/>
      <c r="U39" s="227">
        <v>-126.79184318091622</v>
      </c>
      <c r="V39" s="227">
        <v>-132.69878618453743</v>
      </c>
      <c r="W39" s="227">
        <v>-139.95959502225759</v>
      </c>
      <c r="X39" s="227">
        <v>-166.83863770006639</v>
      </c>
    </row>
    <row r="40" spans="2:24" ht="18" customHeight="1" x14ac:dyDescent="0.25">
      <c r="B40" s="237" t="s">
        <v>148</v>
      </c>
      <c r="D40" s="227">
        <v>-22.729879390902138</v>
      </c>
      <c r="E40" s="227">
        <v>-22.55240798601163</v>
      </c>
      <c r="F40" s="227">
        <v>-23.715823481877017</v>
      </c>
      <c r="G40" s="227">
        <v>-23.250949915852967</v>
      </c>
      <c r="H40" s="227">
        <v>-22.692800482732284</v>
      </c>
      <c r="I40" s="227">
        <v>-20.813954790876799</v>
      </c>
      <c r="J40" s="227">
        <v>-20.920519560511547</v>
      </c>
      <c r="K40" s="227">
        <v>-24.507957360974512</v>
      </c>
      <c r="L40" s="227">
        <v>-23.131764131836881</v>
      </c>
      <c r="M40" s="227">
        <v>-18.302141994423899</v>
      </c>
      <c r="N40" s="227">
        <v>-20.674359539853171</v>
      </c>
      <c r="O40" s="227">
        <v>-23.133235150938511</v>
      </c>
      <c r="P40" s="227">
        <v>-20.792416584812472</v>
      </c>
      <c r="Q40" s="227">
        <v>-21.590206862652181</v>
      </c>
      <c r="R40" s="227">
        <v>-21.488006056293315</v>
      </c>
      <c r="S40" s="227">
        <v>-23.471834472687007</v>
      </c>
      <c r="T40" s="246"/>
      <c r="U40" s="227">
        <v>-92.249060774643766</v>
      </c>
      <c r="V40" s="227">
        <v>-88.935232195095153</v>
      </c>
      <c r="W40" s="227">
        <v>-85.241500817052469</v>
      </c>
      <c r="X40" s="227">
        <v>-87.342463976444975</v>
      </c>
    </row>
    <row r="41" spans="2:24" ht="18" customHeight="1" x14ac:dyDescent="0.25">
      <c r="B41" s="403" t="s">
        <v>766</v>
      </c>
      <c r="D41" s="227">
        <v>-120.41999550831305</v>
      </c>
      <c r="E41" s="227">
        <v>-99.855720640608681</v>
      </c>
      <c r="F41" s="227">
        <v>-128.17290621157392</v>
      </c>
      <c r="G41" s="227">
        <v>-142.0183672436583</v>
      </c>
      <c r="H41" s="227">
        <v>-159.84059688805505</v>
      </c>
      <c r="I41" s="227">
        <v>-159.8859586657467</v>
      </c>
      <c r="J41" s="227">
        <v>-174.5853545452066</v>
      </c>
      <c r="K41" s="227">
        <v>-194.74157257090786</v>
      </c>
      <c r="L41" s="227">
        <v>-137.87629150656326</v>
      </c>
      <c r="M41" s="227">
        <v>-116.53339952273481</v>
      </c>
      <c r="N41" s="227">
        <v>-124.06157112098218</v>
      </c>
      <c r="O41" s="227">
        <v>-134.71829112574417</v>
      </c>
      <c r="P41" s="227">
        <v>-119.8397122692578</v>
      </c>
      <c r="Q41" s="227">
        <v>-127.74669191748175</v>
      </c>
      <c r="R41" s="227">
        <v>-152.42023763209329</v>
      </c>
      <c r="S41" s="227">
        <v>-152.33357555150269</v>
      </c>
      <c r="T41" s="246"/>
      <c r="U41" s="227">
        <v>-490.46698960415392</v>
      </c>
      <c r="V41" s="227">
        <v>-689.05348266991621</v>
      </c>
      <c r="W41" s="227">
        <v>-513.18955327602441</v>
      </c>
      <c r="X41" s="227">
        <v>-552.34021737033549</v>
      </c>
    </row>
    <row r="42" spans="2:24" ht="18" customHeight="1" x14ac:dyDescent="0.25">
      <c r="B42" s="237" t="s">
        <v>767</v>
      </c>
      <c r="D42" s="227">
        <v>-2.580425149776866</v>
      </c>
      <c r="E42" s="227">
        <v>-2.6057414824581642</v>
      </c>
      <c r="F42" s="227">
        <v>-2.6783192023767475</v>
      </c>
      <c r="G42" s="227">
        <v>-1.4289172108625581</v>
      </c>
      <c r="H42" s="227">
        <v>1.1614007040220429</v>
      </c>
      <c r="I42" s="227">
        <v>2.1373422660755068</v>
      </c>
      <c r="J42" s="227">
        <v>0.62292942055211142</v>
      </c>
      <c r="K42" s="227">
        <v>6.3110391000525397</v>
      </c>
      <c r="L42" s="227">
        <v>3.3467863337346913</v>
      </c>
      <c r="M42" s="227">
        <v>5.4281338026293788</v>
      </c>
      <c r="N42" s="227">
        <v>0.6160797730918901</v>
      </c>
      <c r="O42" s="227">
        <v>2.9458268814468767</v>
      </c>
      <c r="P42" s="227">
        <v>3.5851394007874831</v>
      </c>
      <c r="Q42" s="227">
        <v>3.7800937176632274</v>
      </c>
      <c r="R42" s="227">
        <v>3.8337515229793908</v>
      </c>
      <c r="S42" s="227">
        <v>3.0847216516977198</v>
      </c>
      <c r="T42" s="246"/>
      <c r="U42" s="227">
        <v>-9.2934030454743368</v>
      </c>
      <c r="V42" s="227">
        <v>10.232711490702201</v>
      </c>
      <c r="W42" s="227">
        <v>12.336826790902837</v>
      </c>
      <c r="X42" s="227">
        <v>14.283706293127821</v>
      </c>
    </row>
    <row r="43" spans="2:24" ht="18" customHeight="1" x14ac:dyDescent="0.25">
      <c r="B43" s="237" t="s">
        <v>768</v>
      </c>
      <c r="D43" s="227">
        <v>-111.8793798427422</v>
      </c>
      <c r="E43" s="227">
        <v>-115.19849552200509</v>
      </c>
      <c r="F43" s="227">
        <v>-113.27347665267664</v>
      </c>
      <c r="G43" s="227">
        <v>-139.28719054617258</v>
      </c>
      <c r="H43" s="227">
        <v>-90.306523300851239</v>
      </c>
      <c r="I43" s="227">
        <v>-94.93794574008956</v>
      </c>
      <c r="J43" s="227">
        <v>-94.575343196970806</v>
      </c>
      <c r="K43" s="227">
        <v>-107.82937134780849</v>
      </c>
      <c r="L43" s="227">
        <v>-81.893780982869941</v>
      </c>
      <c r="M43" s="227">
        <v>-60.090681132179071</v>
      </c>
      <c r="N43" s="227">
        <v>-61.819942429545819</v>
      </c>
      <c r="O43" s="227">
        <v>-83.523754452663695</v>
      </c>
      <c r="P43" s="227">
        <v>-74.038812131488029</v>
      </c>
      <c r="Q43" s="227">
        <v>-82.412800948930681</v>
      </c>
      <c r="R43" s="227">
        <v>-92.391469102217968</v>
      </c>
      <c r="S43" s="227">
        <v>-110.66227655326755</v>
      </c>
      <c r="T43" s="246"/>
      <c r="U43" s="227">
        <v>-479.6385425635965</v>
      </c>
      <c r="V43" s="227">
        <v>-387.6491835857201</v>
      </c>
      <c r="W43" s="227">
        <v>-287.32815899725853</v>
      </c>
      <c r="X43" s="227">
        <v>-359.50535873590422</v>
      </c>
    </row>
    <row r="44" spans="2:24" ht="18" customHeight="1" x14ac:dyDescent="0.25">
      <c r="B44" s="237" t="s">
        <v>769</v>
      </c>
      <c r="D44" s="227">
        <v>-2.2166165363854575</v>
      </c>
      <c r="E44" s="227">
        <v>-3.1563730711811444</v>
      </c>
      <c r="F44" s="227">
        <v>-0.2193050921012949</v>
      </c>
      <c r="G44" s="227">
        <v>0.23499334420943363</v>
      </c>
      <c r="H44" s="227">
        <v>-2.1969617450035077</v>
      </c>
      <c r="I44" s="227">
        <v>-4.1624750735792606</v>
      </c>
      <c r="J44" s="227">
        <v>-2.6747168125205691</v>
      </c>
      <c r="K44" s="227">
        <v>-1.0932567016228036</v>
      </c>
      <c r="L44" s="227">
        <v>-2.0350931759999642</v>
      </c>
      <c r="M44" s="227">
        <v>-1.1775338025275621</v>
      </c>
      <c r="N44" s="227">
        <v>-0.17964293736267153</v>
      </c>
      <c r="O44" s="227">
        <v>-0.53550199938721654</v>
      </c>
      <c r="P44" s="227">
        <v>-0.82205027471584413</v>
      </c>
      <c r="Q44" s="227">
        <v>-1.0798129181635936</v>
      </c>
      <c r="R44" s="227">
        <v>-0.19224865611228054</v>
      </c>
      <c r="S44" s="227">
        <v>-0.8140261103245271</v>
      </c>
      <c r="T44" s="246"/>
      <c r="U44" s="227">
        <v>-5.3573013554584632</v>
      </c>
      <c r="V44" s="227">
        <v>-10.127410332726139</v>
      </c>
      <c r="W44" s="227">
        <v>-3.9277719152774142</v>
      </c>
      <c r="X44" s="227">
        <v>-2.9081379593162455</v>
      </c>
    </row>
    <row r="45" spans="2:24" ht="18" customHeight="1" x14ac:dyDescent="0.25">
      <c r="B45" s="454" t="s">
        <v>51</v>
      </c>
      <c r="D45" s="439">
        <v>-237.09641703721758</v>
      </c>
      <c r="E45" s="439">
        <v>-220.81633071625308</v>
      </c>
      <c r="F45" s="439">
        <v>-244.3440071587286</v>
      </c>
      <c r="G45" s="439">
        <v>-282.49948165648402</v>
      </c>
      <c r="H45" s="439">
        <v>-251.18268122988775</v>
      </c>
      <c r="I45" s="439">
        <v>-256.84903721334001</v>
      </c>
      <c r="J45" s="439">
        <v>-271.21248513414588</v>
      </c>
      <c r="K45" s="439">
        <v>-297.35316152028662</v>
      </c>
      <c r="L45" s="439">
        <v>-218.4583793316985</v>
      </c>
      <c r="M45" s="439">
        <v>-172.37348065481208</v>
      </c>
      <c r="N45" s="439">
        <v>-185.44507671479877</v>
      </c>
      <c r="O45" s="439">
        <v>-215.83172069634819</v>
      </c>
      <c r="P45" s="439">
        <v>-191.11543527467418</v>
      </c>
      <c r="Q45" s="439">
        <v>-207.45921206691278</v>
      </c>
      <c r="R45" s="439">
        <v>-241.17020386744414</v>
      </c>
      <c r="S45" s="439">
        <v>-260.72515656339704</v>
      </c>
      <c r="T45" s="246"/>
      <c r="U45" s="378">
        <v>-984.75623656868322</v>
      </c>
      <c r="V45" s="378">
        <v>-1076.5973650976603</v>
      </c>
      <c r="W45" s="378">
        <v>-792.10865739765757</v>
      </c>
      <c r="X45" s="378">
        <v>-900.47000777242818</v>
      </c>
    </row>
    <row r="46" spans="2:24" s="166" customFormat="1" ht="18" customHeight="1" x14ac:dyDescent="0.25">
      <c r="B46" s="349" t="s">
        <v>771</v>
      </c>
      <c r="C46" s="205"/>
      <c r="D46" s="429">
        <v>-3.2178006527105937E-3</v>
      </c>
      <c r="E46" s="429">
        <v>-0.40069895931941646</v>
      </c>
      <c r="F46" s="429">
        <v>0.25671706572637132</v>
      </c>
      <c r="G46" s="429">
        <v>-0.12191917558403714</v>
      </c>
      <c r="H46" s="429">
        <v>-0.89552738420222266</v>
      </c>
      <c r="I46" s="429">
        <v>0.75740133838569501</v>
      </c>
      <c r="J46" s="429">
        <v>-0.65941437252703727</v>
      </c>
      <c r="K46" s="429">
        <v>3.2585863526760135</v>
      </c>
      <c r="L46" s="429">
        <v>-1.5975066913616898</v>
      </c>
      <c r="M46" s="429">
        <v>-2.7764686894316237</v>
      </c>
      <c r="N46" s="429">
        <v>0.42847937806596037</v>
      </c>
      <c r="O46" s="429">
        <v>9.5276919113527744E-2</v>
      </c>
      <c r="P46" s="429">
        <v>0.41770461205437948</v>
      </c>
      <c r="Q46" s="429">
        <v>0.17378497099928666</v>
      </c>
      <c r="R46" s="429">
        <v>-0.7743938401990319</v>
      </c>
      <c r="S46" s="429">
        <v>1.0158856076909042</v>
      </c>
      <c r="T46" s="246"/>
      <c r="U46" s="429">
        <v>-0.26911886982979288</v>
      </c>
      <c r="V46" s="429">
        <v>2.4610459343324487</v>
      </c>
      <c r="W46" s="429">
        <v>-3.8502190836138253</v>
      </c>
      <c r="X46" s="429">
        <v>0.83298135054553846</v>
      </c>
    </row>
    <row r="47" spans="2:24" ht="18" customHeight="1" x14ac:dyDescent="0.25">
      <c r="B47" s="237" t="s">
        <v>598</v>
      </c>
      <c r="D47" s="227">
        <v>0</v>
      </c>
      <c r="E47" s="227">
        <v>0</v>
      </c>
      <c r="F47" s="227">
        <v>0</v>
      </c>
      <c r="G47" s="227">
        <v>0</v>
      </c>
      <c r="H47" s="227">
        <v>0</v>
      </c>
      <c r="I47" s="227">
        <v>0</v>
      </c>
      <c r="J47" s="227">
        <v>0</v>
      </c>
      <c r="K47" s="227">
        <v>0</v>
      </c>
      <c r="L47" s="227">
        <v>0</v>
      </c>
      <c r="M47" s="227">
        <v>0</v>
      </c>
      <c r="N47" s="227">
        <v>0</v>
      </c>
      <c r="O47" s="227">
        <v>0</v>
      </c>
      <c r="P47" s="227">
        <v>0</v>
      </c>
      <c r="Q47" s="227">
        <v>0</v>
      </c>
      <c r="R47" s="227">
        <v>0</v>
      </c>
      <c r="S47" s="227">
        <v>0</v>
      </c>
      <c r="T47" s="246"/>
      <c r="U47" s="227">
        <v>0</v>
      </c>
      <c r="V47" s="227">
        <v>0</v>
      </c>
      <c r="W47" s="227">
        <v>0</v>
      </c>
      <c r="X47" s="227">
        <v>0</v>
      </c>
    </row>
    <row r="48" spans="2:24" ht="18" customHeight="1" x14ac:dyDescent="0.25">
      <c r="B48" s="237" t="s">
        <v>765</v>
      </c>
      <c r="D48" s="227">
        <v>0</v>
      </c>
      <c r="E48" s="227">
        <v>0</v>
      </c>
      <c r="F48" s="227">
        <v>0</v>
      </c>
      <c r="G48" s="227">
        <v>0</v>
      </c>
      <c r="H48" s="227">
        <v>0</v>
      </c>
      <c r="I48" s="227">
        <v>0</v>
      </c>
      <c r="J48" s="227">
        <v>0</v>
      </c>
      <c r="K48" s="227">
        <v>0</v>
      </c>
      <c r="L48" s="227">
        <v>0</v>
      </c>
      <c r="M48" s="227">
        <v>0</v>
      </c>
      <c r="N48" s="227">
        <v>0</v>
      </c>
      <c r="O48" s="227">
        <v>0</v>
      </c>
      <c r="P48" s="227">
        <v>0</v>
      </c>
      <c r="Q48" s="227">
        <v>0</v>
      </c>
      <c r="R48" s="227">
        <v>0</v>
      </c>
      <c r="S48" s="227">
        <v>0</v>
      </c>
      <c r="T48" s="246"/>
      <c r="U48" s="227">
        <v>0</v>
      </c>
      <c r="V48" s="227">
        <v>0</v>
      </c>
      <c r="W48" s="227">
        <v>0</v>
      </c>
      <c r="X48" s="227">
        <v>0</v>
      </c>
    </row>
    <row r="49" spans="2:24" ht="18" customHeight="1" x14ac:dyDescent="0.25">
      <c r="B49" s="237" t="s">
        <v>148</v>
      </c>
      <c r="D49" s="227">
        <v>0</v>
      </c>
      <c r="E49" s="227">
        <v>0</v>
      </c>
      <c r="F49" s="227">
        <v>0</v>
      </c>
      <c r="G49" s="227">
        <v>0</v>
      </c>
      <c r="H49" s="227">
        <v>0</v>
      </c>
      <c r="I49" s="227">
        <v>0</v>
      </c>
      <c r="J49" s="227">
        <v>0</v>
      </c>
      <c r="K49" s="227">
        <v>0</v>
      </c>
      <c r="L49" s="227">
        <v>0</v>
      </c>
      <c r="M49" s="227">
        <v>0</v>
      </c>
      <c r="N49" s="227">
        <v>0</v>
      </c>
      <c r="O49" s="227">
        <v>0</v>
      </c>
      <c r="P49" s="227">
        <v>0</v>
      </c>
      <c r="Q49" s="227">
        <v>0</v>
      </c>
      <c r="R49" s="227">
        <v>0</v>
      </c>
      <c r="S49" s="227">
        <v>0</v>
      </c>
      <c r="T49" s="246"/>
      <c r="U49" s="227">
        <v>0</v>
      </c>
      <c r="V49" s="227">
        <v>0</v>
      </c>
      <c r="W49" s="227">
        <v>0</v>
      </c>
      <c r="X49" s="227">
        <v>0</v>
      </c>
    </row>
    <row r="50" spans="2:24" ht="18" customHeight="1" x14ac:dyDescent="0.25">
      <c r="B50" s="403" t="s">
        <v>766</v>
      </c>
      <c r="D50" s="227">
        <v>0</v>
      </c>
      <c r="E50" s="227">
        <v>0</v>
      </c>
      <c r="F50" s="227">
        <v>0</v>
      </c>
      <c r="G50" s="227">
        <v>0</v>
      </c>
      <c r="H50" s="227">
        <v>0</v>
      </c>
      <c r="I50" s="227">
        <v>0</v>
      </c>
      <c r="J50" s="227">
        <v>0</v>
      </c>
      <c r="K50" s="227">
        <v>0</v>
      </c>
      <c r="L50" s="227">
        <v>0</v>
      </c>
      <c r="M50" s="227">
        <v>0</v>
      </c>
      <c r="N50" s="227">
        <v>0</v>
      </c>
      <c r="O50" s="227">
        <v>0</v>
      </c>
      <c r="P50" s="227">
        <v>0</v>
      </c>
      <c r="Q50" s="227">
        <v>0</v>
      </c>
      <c r="R50" s="227">
        <v>0</v>
      </c>
      <c r="S50" s="227">
        <v>0</v>
      </c>
      <c r="T50" s="246"/>
      <c r="U50" s="227">
        <v>0</v>
      </c>
      <c r="V50" s="227">
        <v>0</v>
      </c>
      <c r="W50" s="227">
        <v>0</v>
      </c>
      <c r="X50" s="227">
        <v>0</v>
      </c>
    </row>
    <row r="51" spans="2:24" ht="18" customHeight="1" x14ac:dyDescent="0.25">
      <c r="B51" s="237" t="s">
        <v>767</v>
      </c>
      <c r="D51" s="227">
        <v>-3.2178006527105937E-3</v>
      </c>
      <c r="E51" s="227">
        <v>-0.40069895931941646</v>
      </c>
      <c r="F51" s="227">
        <v>0.25671706572637132</v>
      </c>
      <c r="G51" s="227">
        <v>-0.12191917558403714</v>
      </c>
      <c r="H51" s="227">
        <v>-0.89552738420222266</v>
      </c>
      <c r="I51" s="227">
        <v>0.75740133838569501</v>
      </c>
      <c r="J51" s="227">
        <v>-0.65941437252703727</v>
      </c>
      <c r="K51" s="227">
        <v>3.2585863526760135</v>
      </c>
      <c r="L51" s="227">
        <v>-1.5975066913616898</v>
      </c>
      <c r="M51" s="227">
        <v>-2.7764686894316237</v>
      </c>
      <c r="N51" s="227">
        <v>0.42847937806596037</v>
      </c>
      <c r="O51" s="227">
        <v>9.5276919113527744E-2</v>
      </c>
      <c r="P51" s="227">
        <v>0.41770461205437948</v>
      </c>
      <c r="Q51" s="227">
        <v>0.17378497099928666</v>
      </c>
      <c r="R51" s="227">
        <v>-0.7743938401990319</v>
      </c>
      <c r="S51" s="227">
        <v>1.0158856076909042</v>
      </c>
      <c r="T51" s="246"/>
      <c r="U51" s="227">
        <v>-0.26911886982979288</v>
      </c>
      <c r="V51" s="227">
        <v>2.4610459343324487</v>
      </c>
      <c r="W51" s="227">
        <v>-3.8502190836138253</v>
      </c>
      <c r="X51" s="227">
        <v>0.83298135054553846</v>
      </c>
    </row>
    <row r="52" spans="2:24" ht="18" customHeight="1" x14ac:dyDescent="0.25">
      <c r="B52" s="237" t="s">
        <v>768</v>
      </c>
      <c r="D52" s="227">
        <v>0</v>
      </c>
      <c r="E52" s="227">
        <v>0</v>
      </c>
      <c r="F52" s="227">
        <v>0</v>
      </c>
      <c r="G52" s="227">
        <v>0</v>
      </c>
      <c r="H52" s="227">
        <v>0</v>
      </c>
      <c r="I52" s="227">
        <v>0</v>
      </c>
      <c r="J52" s="227">
        <v>0</v>
      </c>
      <c r="K52" s="227">
        <v>0</v>
      </c>
      <c r="L52" s="227">
        <v>0</v>
      </c>
      <c r="M52" s="227">
        <v>0</v>
      </c>
      <c r="N52" s="227">
        <v>0</v>
      </c>
      <c r="O52" s="227">
        <v>0</v>
      </c>
      <c r="P52" s="227">
        <v>0</v>
      </c>
      <c r="Q52" s="227">
        <v>0</v>
      </c>
      <c r="R52" s="227">
        <v>0</v>
      </c>
      <c r="S52" s="227">
        <v>0</v>
      </c>
      <c r="T52" s="246"/>
      <c r="U52" s="227">
        <v>0</v>
      </c>
      <c r="V52" s="227">
        <v>0</v>
      </c>
      <c r="W52" s="227">
        <v>0</v>
      </c>
      <c r="X52" s="227">
        <v>0</v>
      </c>
    </row>
    <row r="53" spans="2:24" ht="18" customHeight="1" x14ac:dyDescent="0.25">
      <c r="B53" s="237" t="s">
        <v>769</v>
      </c>
      <c r="D53" s="227">
        <v>0</v>
      </c>
      <c r="E53" s="227">
        <v>0</v>
      </c>
      <c r="F53" s="227">
        <v>0</v>
      </c>
      <c r="G53" s="227">
        <v>0</v>
      </c>
      <c r="H53" s="227">
        <v>0</v>
      </c>
      <c r="I53" s="227">
        <v>0</v>
      </c>
      <c r="J53" s="227">
        <v>0</v>
      </c>
      <c r="K53" s="227">
        <v>0</v>
      </c>
      <c r="L53" s="227">
        <v>0</v>
      </c>
      <c r="M53" s="227">
        <v>0</v>
      </c>
      <c r="N53" s="227">
        <v>0</v>
      </c>
      <c r="O53" s="227">
        <v>0</v>
      </c>
      <c r="P53" s="227">
        <v>0</v>
      </c>
      <c r="Q53" s="227">
        <v>0</v>
      </c>
      <c r="R53" s="227">
        <v>0</v>
      </c>
      <c r="S53" s="227">
        <v>0</v>
      </c>
      <c r="T53" s="246"/>
      <c r="U53" s="227">
        <v>0</v>
      </c>
      <c r="V53" s="227">
        <v>0</v>
      </c>
      <c r="W53" s="227">
        <v>0</v>
      </c>
      <c r="X53" s="227">
        <v>0</v>
      </c>
    </row>
    <row r="54" spans="2:24" ht="18" customHeight="1" x14ac:dyDescent="0.25">
      <c r="B54" s="454" t="s">
        <v>51</v>
      </c>
      <c r="D54" s="439">
        <v>-3.2178006527105937E-3</v>
      </c>
      <c r="E54" s="439">
        <v>-0.40069895931941646</v>
      </c>
      <c r="F54" s="439">
        <v>0.25671706572637132</v>
      </c>
      <c r="G54" s="439">
        <v>-0.12191917558403714</v>
      </c>
      <c r="H54" s="439">
        <v>-0.89552738420222266</v>
      </c>
      <c r="I54" s="439">
        <v>0.75740133838569501</v>
      </c>
      <c r="J54" s="439">
        <v>-0.65941437252703727</v>
      </c>
      <c r="K54" s="439">
        <v>3.2585863526760135</v>
      </c>
      <c r="L54" s="439">
        <v>-1.5975066913616898</v>
      </c>
      <c r="M54" s="439">
        <v>-2.7764686894316237</v>
      </c>
      <c r="N54" s="439">
        <v>0.42847937806596037</v>
      </c>
      <c r="O54" s="439">
        <v>9.5276919113527744E-2</v>
      </c>
      <c r="P54" s="439">
        <v>0.41770461205437948</v>
      </c>
      <c r="Q54" s="439">
        <v>0.17378497099928666</v>
      </c>
      <c r="R54" s="439">
        <v>-0.7743938401990319</v>
      </c>
      <c r="S54" s="439">
        <v>1.0158856076909042</v>
      </c>
      <c r="T54" s="246"/>
      <c r="U54" s="378">
        <v>-0.26911886982979288</v>
      </c>
      <c r="V54" s="378">
        <v>2.4610459343324487</v>
      </c>
      <c r="W54" s="378">
        <v>-3.8502190836138253</v>
      </c>
      <c r="X54" s="378">
        <v>0.83298135054553846</v>
      </c>
    </row>
    <row r="55" spans="2:24" s="166" customFormat="1" ht="18" customHeight="1" x14ac:dyDescent="0.25">
      <c r="B55" s="349" t="s">
        <v>772</v>
      </c>
      <c r="C55" s="205"/>
      <c r="D55" s="429">
        <v>4.4261714076899281</v>
      </c>
      <c r="E55" s="429">
        <v>-3.1479792274541403</v>
      </c>
      <c r="F55" s="429">
        <v>40.115634370264097</v>
      </c>
      <c r="G55" s="429">
        <v>77.000552119401249</v>
      </c>
      <c r="H55" s="429">
        <v>351.67910380699277</v>
      </c>
      <c r="I55" s="429">
        <v>55.001635777811515</v>
      </c>
      <c r="J55" s="429">
        <v>-19.03506086336143</v>
      </c>
      <c r="K55" s="429">
        <v>-958.12508493443886</v>
      </c>
      <c r="L55" s="429">
        <v>36.115856635165862</v>
      </c>
      <c r="M55" s="429">
        <v>-305.03478629007247</v>
      </c>
      <c r="N55" s="429">
        <v>-583.59420912718781</v>
      </c>
      <c r="O55" s="429">
        <v>-516.36803426728409</v>
      </c>
      <c r="P55" s="429">
        <v>100.00757701963515</v>
      </c>
      <c r="Q55" s="429">
        <v>71.719941451387228</v>
      </c>
      <c r="R55" s="429">
        <v>-98.590662959878046</v>
      </c>
      <c r="S55" s="429">
        <v>-270.38222830998029</v>
      </c>
      <c r="T55" s="246"/>
      <c r="U55" s="429">
        <v>118.39437866990116</v>
      </c>
      <c r="V55" s="429">
        <v>-570.47940621299608</v>
      </c>
      <c r="W55" s="429">
        <v>-1368.8811730493785</v>
      </c>
      <c r="X55" s="429">
        <v>-197.24537279883597</v>
      </c>
    </row>
    <row r="56" spans="2:24" ht="18" customHeight="1" x14ac:dyDescent="0.25">
      <c r="B56" s="237" t="s">
        <v>598</v>
      </c>
      <c r="D56" s="227">
        <v>-6.4392370359535507</v>
      </c>
      <c r="E56" s="227">
        <v>2.5443022345689972</v>
      </c>
      <c r="F56" s="227">
        <v>4.8016314948940675</v>
      </c>
      <c r="G56" s="227">
        <v>-22.580205221122036</v>
      </c>
      <c r="H56" s="227">
        <v>1.6678507139219305</v>
      </c>
      <c r="I56" s="227">
        <v>-3.068126337415622E-2</v>
      </c>
      <c r="J56" s="227">
        <v>-12.212838715322206</v>
      </c>
      <c r="K56" s="227">
        <v>-1000.0832522584567</v>
      </c>
      <c r="L56" s="227">
        <v>19.074942674504925</v>
      </c>
      <c r="M56" s="227">
        <v>-327.66795659494051</v>
      </c>
      <c r="N56" s="227">
        <v>-647.57464118322832</v>
      </c>
      <c r="O56" s="227">
        <v>-386.26805214201613</v>
      </c>
      <c r="P56" s="227">
        <v>17.325649503255885</v>
      </c>
      <c r="Q56" s="227">
        <v>-40.336081348184145</v>
      </c>
      <c r="R56" s="227">
        <v>-87.260926563126134</v>
      </c>
      <c r="S56" s="227">
        <v>-288.34245758069778</v>
      </c>
      <c r="T56" s="246"/>
      <c r="U56" s="227">
        <v>-21.673508527612523</v>
      </c>
      <c r="V56" s="227">
        <v>-1010.6589215232311</v>
      </c>
      <c r="W56" s="227">
        <v>-1342.4357072456801</v>
      </c>
      <c r="X56" s="227">
        <v>-398.61381598875221</v>
      </c>
    </row>
    <row r="57" spans="2:24" ht="18" customHeight="1" x14ac:dyDescent="0.25">
      <c r="B57" s="237" t="s">
        <v>765</v>
      </c>
      <c r="D57" s="227">
        <v>1.361366515388017</v>
      </c>
      <c r="E57" s="227">
        <v>-1.6273026847129535</v>
      </c>
      <c r="F57" s="227">
        <v>20.828780503241756</v>
      </c>
      <c r="G57" s="227">
        <v>-2.5572508281425419</v>
      </c>
      <c r="H57" s="227">
        <v>-4.7258063130575874</v>
      </c>
      <c r="I57" s="227">
        <v>-2.564529357968349</v>
      </c>
      <c r="J57" s="227">
        <v>-1.6503418273480024</v>
      </c>
      <c r="K57" s="227">
        <v>2.6384673371062219</v>
      </c>
      <c r="L57" s="227">
        <v>2.7264730683572744</v>
      </c>
      <c r="M57" s="227">
        <v>1.3269959547213483</v>
      </c>
      <c r="N57" s="227">
        <v>2.1406476315764724</v>
      </c>
      <c r="O57" s="227">
        <v>-20.467850783055859</v>
      </c>
      <c r="P57" s="227">
        <v>-1.3996516382316755</v>
      </c>
      <c r="Q57" s="227">
        <v>-4.0492863360933784</v>
      </c>
      <c r="R57" s="227">
        <v>-1.1269195180523759</v>
      </c>
      <c r="S57" s="227">
        <v>1.7581422174094934</v>
      </c>
      <c r="T57" s="246"/>
      <c r="U57" s="227">
        <v>18.005593505774275</v>
      </c>
      <c r="V57" s="227">
        <v>-6.3022101612677162</v>
      </c>
      <c r="W57" s="227">
        <v>-14.273734128400763</v>
      </c>
      <c r="X57" s="227">
        <v>-4.8177152749679362</v>
      </c>
    </row>
    <row r="58" spans="2:24" ht="18" customHeight="1" x14ac:dyDescent="0.25">
      <c r="B58" s="237" t="s">
        <v>148</v>
      </c>
      <c r="D58" s="227">
        <v>11.90601841009105</v>
      </c>
      <c r="E58" s="227">
        <v>10.246706887778524</v>
      </c>
      <c r="F58" s="227">
        <v>11.188230687066646</v>
      </c>
      <c r="G58" s="227">
        <v>50.89036782406739</v>
      </c>
      <c r="H58" s="227">
        <v>30.496967685570549</v>
      </c>
      <c r="I58" s="227">
        <v>19.339908293207117</v>
      </c>
      <c r="J58" s="227">
        <v>21.092018161487058</v>
      </c>
      <c r="K58" s="227">
        <v>11.004819039086485</v>
      </c>
      <c r="L58" s="227">
        <v>5.5016116985929457</v>
      </c>
      <c r="M58" s="227">
        <v>24.548015088552127</v>
      </c>
      <c r="N58" s="227">
        <v>18.002644089382816</v>
      </c>
      <c r="O58" s="227">
        <v>-119.65343355601475</v>
      </c>
      <c r="P58" s="227">
        <v>-7.0809334396877608</v>
      </c>
      <c r="Q58" s="227">
        <v>6.2326833664271701</v>
      </c>
      <c r="R58" s="227">
        <v>-0.11949863101879611</v>
      </c>
      <c r="S58" s="227">
        <v>-1.6864540612968051</v>
      </c>
      <c r="T58" s="246"/>
      <c r="U58" s="227">
        <v>84.231323809003612</v>
      </c>
      <c r="V58" s="227">
        <v>81.933713179351216</v>
      </c>
      <c r="W58" s="227">
        <v>-71.601162679486862</v>
      </c>
      <c r="X58" s="227">
        <v>-2.6542027655761919</v>
      </c>
    </row>
    <row r="59" spans="2:24" ht="18" customHeight="1" x14ac:dyDescent="0.25">
      <c r="B59" s="403" t="s">
        <v>766</v>
      </c>
      <c r="D59" s="227">
        <v>6.8281478895255168</v>
      </c>
      <c r="E59" s="227">
        <v>11.163706437634568</v>
      </c>
      <c r="F59" s="227">
        <v>36.81864268520247</v>
      </c>
      <c r="G59" s="227">
        <v>25.752911774802811</v>
      </c>
      <c r="H59" s="227">
        <v>27.439012086434893</v>
      </c>
      <c r="I59" s="227">
        <v>16.744697671864611</v>
      </c>
      <c r="J59" s="227">
        <v>7.2288376188168488</v>
      </c>
      <c r="K59" s="227">
        <v>-986.439965882264</v>
      </c>
      <c r="L59" s="227">
        <v>27.303027441455146</v>
      </c>
      <c r="M59" s="227">
        <v>-301.79294555166706</v>
      </c>
      <c r="N59" s="227">
        <v>-627.43134946226905</v>
      </c>
      <c r="O59" s="227">
        <v>-526.38933648108673</v>
      </c>
      <c r="P59" s="227">
        <v>8.8450644253364494</v>
      </c>
      <c r="Q59" s="227">
        <v>-38.152684317850358</v>
      </c>
      <c r="R59" s="227">
        <v>-88.507344712197309</v>
      </c>
      <c r="S59" s="227">
        <v>-288.27076942458507</v>
      </c>
      <c r="T59" s="246"/>
      <c r="U59" s="227">
        <v>80.563408787165372</v>
      </c>
      <c r="V59" s="227">
        <v>-935.02741850514769</v>
      </c>
      <c r="W59" s="227">
        <v>-1428.3106040535677</v>
      </c>
      <c r="X59" s="227">
        <v>-406.0857340292963</v>
      </c>
    </row>
    <row r="60" spans="2:24" ht="18" customHeight="1" x14ac:dyDescent="0.25">
      <c r="B60" s="237" t="s">
        <v>767</v>
      </c>
      <c r="D60" s="227">
        <v>0</v>
      </c>
      <c r="E60" s="227">
        <v>0.11511980979546339</v>
      </c>
      <c r="F60" s="227">
        <v>3.9837659843279437E-2</v>
      </c>
      <c r="G60" s="227">
        <v>-0.17992970337536948</v>
      </c>
      <c r="H60" s="227">
        <v>2.4855133204562847E-4</v>
      </c>
      <c r="I60" s="227">
        <v>4.8406988412619853E-2</v>
      </c>
      <c r="J60" s="227">
        <v>-3.1360177355646175E-2</v>
      </c>
      <c r="K60" s="227">
        <v>1.0009456630776656</v>
      </c>
      <c r="L60" s="227">
        <v>0.35498834195620838</v>
      </c>
      <c r="M60" s="227">
        <v>1.1098572584435087</v>
      </c>
      <c r="N60" s="227">
        <v>-7.2822870434307907E-2</v>
      </c>
      <c r="O60" s="227">
        <v>-1.4665829924627067</v>
      </c>
      <c r="P60" s="227">
        <v>3.6916407433882352E-2</v>
      </c>
      <c r="Q60" s="227">
        <v>2.7311654966080616E-2</v>
      </c>
      <c r="R60" s="227">
        <v>0.20634367892146466</v>
      </c>
      <c r="S60" s="227">
        <v>-5.3139209075452998</v>
      </c>
      <c r="T60" s="246"/>
      <c r="U60" s="227">
        <v>-2.4972233736626659E-2</v>
      </c>
      <c r="V60" s="227">
        <v>1.0182410254666849</v>
      </c>
      <c r="W60" s="227">
        <v>-7.4560262497297636E-2</v>
      </c>
      <c r="X60" s="227">
        <v>-5.0433491662238721</v>
      </c>
    </row>
    <row r="61" spans="2:24" ht="18" customHeight="1" x14ac:dyDescent="0.25">
      <c r="B61" s="237" t="s">
        <v>768</v>
      </c>
      <c r="D61" s="227">
        <v>1.6274660017386793E-2</v>
      </c>
      <c r="E61" s="227">
        <v>-15.044657743422253</v>
      </c>
      <c r="F61" s="227">
        <v>3.8045062123494846</v>
      </c>
      <c r="G61" s="227">
        <v>117.79336506911211</v>
      </c>
      <c r="H61" s="227">
        <v>322.81482379567558</v>
      </c>
      <c r="I61" s="227">
        <v>32.925637105509146</v>
      </c>
      <c r="J61" s="227">
        <v>-28.890784415856547</v>
      </c>
      <c r="K61" s="227">
        <v>27.620890778514628</v>
      </c>
      <c r="L61" s="227">
        <v>9.0235147159012268</v>
      </c>
      <c r="M61" s="227">
        <v>-4.2461462873706477</v>
      </c>
      <c r="N61" s="227">
        <v>44.716726910069589</v>
      </c>
      <c r="O61" s="227">
        <v>13.301189381726356</v>
      </c>
      <c r="P61" s="227">
        <v>94.428149626923584</v>
      </c>
      <c r="Q61" s="227">
        <v>108.29426382921187</v>
      </c>
      <c r="R61" s="227">
        <v>-10.590828949902498</v>
      </c>
      <c r="S61" s="227">
        <v>24.486144494961238</v>
      </c>
      <c r="T61" s="246"/>
      <c r="U61" s="227">
        <v>106.56948819805673</v>
      </c>
      <c r="V61" s="227">
        <v>354.47056726384284</v>
      </c>
      <c r="W61" s="227">
        <v>62.795284720326521</v>
      </c>
      <c r="X61" s="227">
        <v>216.61772900119422</v>
      </c>
    </row>
    <row r="62" spans="2:24" ht="18" customHeight="1" x14ac:dyDescent="0.25">
      <c r="B62" s="237" t="s">
        <v>769</v>
      </c>
      <c r="D62" s="227">
        <v>-2.4182511418529757</v>
      </c>
      <c r="E62" s="227">
        <v>0.61785226853808184</v>
      </c>
      <c r="F62" s="227">
        <v>-0.54735218713113853</v>
      </c>
      <c r="G62" s="227">
        <v>-66.365795021138297</v>
      </c>
      <c r="H62" s="227">
        <v>1.4250193735502403</v>
      </c>
      <c r="I62" s="227">
        <v>5.2828940120251415</v>
      </c>
      <c r="J62" s="227">
        <v>2.6582461110339146</v>
      </c>
      <c r="K62" s="227">
        <v>-0.30695549376718478</v>
      </c>
      <c r="L62" s="227">
        <v>-0.5656738641467145</v>
      </c>
      <c r="M62" s="227">
        <v>-0.10555170947830492</v>
      </c>
      <c r="N62" s="227">
        <v>-0.8067637045540933</v>
      </c>
      <c r="O62" s="227">
        <v>-1.8133041754609993</v>
      </c>
      <c r="P62" s="227">
        <v>-3.3025534400587628</v>
      </c>
      <c r="Q62" s="227">
        <v>1.5510502850596366</v>
      </c>
      <c r="R62" s="227">
        <v>0.30116702330030137</v>
      </c>
      <c r="S62" s="227">
        <v>-1.283682472811178</v>
      </c>
      <c r="T62" s="246"/>
      <c r="U62" s="227">
        <v>-68.713546081584326</v>
      </c>
      <c r="V62" s="227">
        <v>9.0592040028421117</v>
      </c>
      <c r="W62" s="227">
        <v>-3.2912934536401117</v>
      </c>
      <c r="X62" s="227">
        <v>-2.7340186045100028</v>
      </c>
    </row>
    <row r="63" spans="2:24" ht="18" customHeight="1" x14ac:dyDescent="0.25">
      <c r="B63" s="454" t="s">
        <v>51</v>
      </c>
      <c r="D63" s="439">
        <v>4.4261714076899281</v>
      </c>
      <c r="E63" s="439">
        <v>-3.1479792274541403</v>
      </c>
      <c r="F63" s="439">
        <v>40.115634370264097</v>
      </c>
      <c r="G63" s="439">
        <v>77.000552119401249</v>
      </c>
      <c r="H63" s="439">
        <v>351.67910380699277</v>
      </c>
      <c r="I63" s="439">
        <v>55.001635777811515</v>
      </c>
      <c r="J63" s="439">
        <v>-19.03506086336143</v>
      </c>
      <c r="K63" s="439">
        <v>-958.12508493443886</v>
      </c>
      <c r="L63" s="439">
        <v>36.115856635165862</v>
      </c>
      <c r="M63" s="439">
        <v>-305.03478629007247</v>
      </c>
      <c r="N63" s="439">
        <v>-583.59420912718781</v>
      </c>
      <c r="O63" s="439">
        <v>-516.36803426728409</v>
      </c>
      <c r="P63" s="439">
        <v>100.00757701963515</v>
      </c>
      <c r="Q63" s="439">
        <v>71.719941451387228</v>
      </c>
      <c r="R63" s="439">
        <v>-98.590662959878046</v>
      </c>
      <c r="S63" s="439">
        <v>-270.38222830998029</v>
      </c>
      <c r="T63" s="246"/>
      <c r="U63" s="378">
        <v>118.39437866990113</v>
      </c>
      <c r="V63" s="378">
        <v>-570.47940621299597</v>
      </c>
      <c r="W63" s="378">
        <v>-1368.8811730493785</v>
      </c>
      <c r="X63" s="378">
        <v>-197.24537279883594</v>
      </c>
    </row>
    <row r="64" spans="2:24" s="166" customFormat="1" ht="18" customHeight="1" x14ac:dyDescent="0.25">
      <c r="B64" s="349" t="s">
        <v>773</v>
      </c>
      <c r="C64" s="205"/>
      <c r="D64" s="429">
        <v>590.7420814288721</v>
      </c>
      <c r="E64" s="429">
        <v>671.81493194623818</v>
      </c>
      <c r="F64" s="429">
        <v>709.56197824289802</v>
      </c>
      <c r="G64" s="429">
        <v>305.58367288088255</v>
      </c>
      <c r="H64" s="429">
        <v>554.18818673887529</v>
      </c>
      <c r="I64" s="429">
        <v>216.58983306307147</v>
      </c>
      <c r="J64" s="429">
        <v>141.10198729614609</v>
      </c>
      <c r="K64" s="429">
        <v>-869.46049234307623</v>
      </c>
      <c r="L64" s="429">
        <v>81.312383000092439</v>
      </c>
      <c r="M64" s="429">
        <v>-194.00330140966832</v>
      </c>
      <c r="N64" s="429">
        <v>-106.62182339578551</v>
      </c>
      <c r="O64" s="429">
        <v>181.73666834937208</v>
      </c>
      <c r="P64" s="429">
        <v>1228.4703366998633</v>
      </c>
      <c r="Q64" s="429">
        <v>1718.2167904414916</v>
      </c>
      <c r="R64" s="429">
        <v>1249.065404053194</v>
      </c>
      <c r="S64" s="429">
        <v>673.59183964260774</v>
      </c>
      <c r="T64" s="246"/>
      <c r="U64" s="429">
        <v>2277.7026644988914</v>
      </c>
      <c r="V64" s="429">
        <v>42.419514755016657</v>
      </c>
      <c r="W64" s="429">
        <v>-37.576073455989288</v>
      </c>
      <c r="X64" s="429">
        <v>4869.3443708371569</v>
      </c>
    </row>
    <row r="65" spans="2:24" ht="18" customHeight="1" x14ac:dyDescent="0.25">
      <c r="B65" s="237" t="s">
        <v>598</v>
      </c>
      <c r="D65" s="227">
        <v>422.34456524572522</v>
      </c>
      <c r="E65" s="227">
        <v>512.19723194566939</v>
      </c>
      <c r="F65" s="227">
        <v>529.58689686487207</v>
      </c>
      <c r="G65" s="227">
        <v>119.1479429059202</v>
      </c>
      <c r="H65" s="227">
        <v>173.68748842713325</v>
      </c>
      <c r="I65" s="227">
        <v>169.21004224604948</v>
      </c>
      <c r="J65" s="227">
        <v>103.03561801736072</v>
      </c>
      <c r="K65" s="227">
        <v>-886.5316616136904</v>
      </c>
      <c r="L65" s="227">
        <v>120.29777599945469</v>
      </c>
      <c r="M65" s="227">
        <v>-194.55714141500468</v>
      </c>
      <c r="N65" s="227">
        <v>-211.56059459793346</v>
      </c>
      <c r="O65" s="227">
        <v>225.66237347315919</v>
      </c>
      <c r="P65" s="227">
        <v>897.8176112951777</v>
      </c>
      <c r="Q65" s="227">
        <v>1060.3660480082706</v>
      </c>
      <c r="R65" s="227">
        <v>721.99043780081468</v>
      </c>
      <c r="S65" s="227">
        <v>370.92680919838813</v>
      </c>
      <c r="T65" s="246"/>
      <c r="U65" s="227">
        <v>1583.276636962187</v>
      </c>
      <c r="V65" s="227">
        <v>-440.59851292314698</v>
      </c>
      <c r="W65" s="227">
        <v>-60.157586540324274</v>
      </c>
      <c r="X65" s="227">
        <v>3051.1009063026509</v>
      </c>
    </row>
    <row r="66" spans="2:24" ht="18" customHeight="1" x14ac:dyDescent="0.25">
      <c r="B66" s="237" t="s">
        <v>765</v>
      </c>
      <c r="D66" s="227">
        <v>169.21287485595357</v>
      </c>
      <c r="E66" s="227">
        <v>164.84025863217587</v>
      </c>
      <c r="F66" s="227">
        <v>173.46321500472612</v>
      </c>
      <c r="G66" s="227">
        <v>80.601430527200705</v>
      </c>
      <c r="H66" s="227">
        <v>75.273860812757107</v>
      </c>
      <c r="I66" s="227">
        <v>107.98900858956377</v>
      </c>
      <c r="J66" s="227">
        <v>92.913782527997768</v>
      </c>
      <c r="K66" s="227">
        <v>48.796364770358828</v>
      </c>
      <c r="L66" s="227">
        <v>47.238314726945084</v>
      </c>
      <c r="M66" s="227">
        <v>26.609514229790037</v>
      </c>
      <c r="N66" s="227">
        <v>116.52477943658096</v>
      </c>
      <c r="O66" s="227">
        <v>97.133021750574969</v>
      </c>
      <c r="P66" s="227">
        <v>292.06740801135578</v>
      </c>
      <c r="Q66" s="227">
        <v>472.05687995152965</v>
      </c>
      <c r="R66" s="227">
        <v>500.48456716373857</v>
      </c>
      <c r="S66" s="227">
        <v>259.26589499381265</v>
      </c>
      <c r="T66" s="246"/>
      <c r="U66" s="227">
        <v>588.11777902005633</v>
      </c>
      <c r="V66" s="227">
        <v>324.97301670067742</v>
      </c>
      <c r="W66" s="227">
        <v>287.50563014389104</v>
      </c>
      <c r="X66" s="227">
        <v>1523.8747501204366</v>
      </c>
    </row>
    <row r="67" spans="2:24" ht="18" customHeight="1" x14ac:dyDescent="0.25">
      <c r="B67" s="237" t="s">
        <v>148</v>
      </c>
      <c r="D67" s="227">
        <v>109.59939566469853</v>
      </c>
      <c r="E67" s="227">
        <v>103.85676155581649</v>
      </c>
      <c r="F67" s="227">
        <v>87.666191335079617</v>
      </c>
      <c r="G67" s="227">
        <v>92.416278492655238</v>
      </c>
      <c r="H67" s="227">
        <v>41.337172525927421</v>
      </c>
      <c r="I67" s="227">
        <v>30.09177717405159</v>
      </c>
      <c r="J67" s="227">
        <v>39.48600547669713</v>
      </c>
      <c r="K67" s="227">
        <v>20.646232692147134</v>
      </c>
      <c r="L67" s="227">
        <v>22.468300793567519</v>
      </c>
      <c r="M67" s="227">
        <v>48.522117335157951</v>
      </c>
      <c r="N67" s="227">
        <v>46.852991372951905</v>
      </c>
      <c r="O67" s="227">
        <v>-98.398370705374774</v>
      </c>
      <c r="P67" s="227">
        <v>62.436434527412764</v>
      </c>
      <c r="Q67" s="227">
        <v>163.16437336900003</v>
      </c>
      <c r="R67" s="227">
        <v>133.27728313843963</v>
      </c>
      <c r="S67" s="227">
        <v>125.09406922823007</v>
      </c>
      <c r="T67" s="246"/>
      <c r="U67" s="227">
        <v>393.53862704824985</v>
      </c>
      <c r="V67" s="227">
        <v>131.56118786882328</v>
      </c>
      <c r="W67" s="227">
        <v>19.445038796302597</v>
      </c>
      <c r="X67" s="227">
        <v>483.97216026308251</v>
      </c>
    </row>
    <row r="68" spans="2:24" ht="18" customHeight="1" x14ac:dyDescent="0.25">
      <c r="B68" s="403" t="s">
        <v>766</v>
      </c>
      <c r="D68" s="227">
        <v>701.1568357663773</v>
      </c>
      <c r="E68" s="227">
        <v>780.89425213366167</v>
      </c>
      <c r="F68" s="227">
        <v>790.71630320467773</v>
      </c>
      <c r="G68" s="227">
        <v>292.16565192577616</v>
      </c>
      <c r="H68" s="227">
        <v>290.29852176581778</v>
      </c>
      <c r="I68" s="227">
        <v>307.29082800966484</v>
      </c>
      <c r="J68" s="227">
        <v>235.43540602205562</v>
      </c>
      <c r="K68" s="227">
        <v>-817.0890641511844</v>
      </c>
      <c r="L68" s="227">
        <v>190.0043915199673</v>
      </c>
      <c r="M68" s="227">
        <v>-119.42550985005667</v>
      </c>
      <c r="N68" s="227">
        <v>-48.182823788400597</v>
      </c>
      <c r="O68" s="227">
        <v>224.39702451835939</v>
      </c>
      <c r="P68" s="227">
        <v>1252.3214538339462</v>
      </c>
      <c r="Q68" s="227">
        <v>1695.5873013288003</v>
      </c>
      <c r="R68" s="227">
        <v>1355.7522881029927</v>
      </c>
      <c r="S68" s="227">
        <v>755.2867734204309</v>
      </c>
      <c r="T68" s="246"/>
      <c r="U68" s="227">
        <v>2564.9330430304931</v>
      </c>
      <c r="V68" s="227">
        <v>15.935691646353803</v>
      </c>
      <c r="W68" s="227">
        <v>246.79308239986943</v>
      </c>
      <c r="X68" s="227">
        <v>5058.94781668617</v>
      </c>
    </row>
    <row r="69" spans="2:24" ht="18" customHeight="1" x14ac:dyDescent="0.25">
      <c r="B69" s="237" t="s">
        <v>767</v>
      </c>
      <c r="D69" s="227">
        <v>7.5462138599437916</v>
      </c>
      <c r="E69" s="227">
        <v>5.6616307390018399</v>
      </c>
      <c r="F69" s="227">
        <v>5.1353590768180588</v>
      </c>
      <c r="G69" s="227">
        <v>4.9661118416262786</v>
      </c>
      <c r="H69" s="227">
        <v>7.5343393075611251</v>
      </c>
      <c r="I69" s="227">
        <v>10.433126549445728</v>
      </c>
      <c r="J69" s="227">
        <v>5.1286475125355775</v>
      </c>
      <c r="K69" s="227">
        <v>17.972906157674466</v>
      </c>
      <c r="L69" s="227">
        <v>8.5490869182072711</v>
      </c>
      <c r="M69" s="227">
        <v>8.241996051494306</v>
      </c>
      <c r="N69" s="227">
        <v>6.608832742620236</v>
      </c>
      <c r="O69" s="227">
        <v>7.3846089263389816</v>
      </c>
      <c r="P69" s="227">
        <v>9.2103963241164841</v>
      </c>
      <c r="Q69" s="227">
        <v>10.281972445623563</v>
      </c>
      <c r="R69" s="227">
        <v>9.4748675079454738</v>
      </c>
      <c r="S69" s="227">
        <v>5.3772467904058026</v>
      </c>
      <c r="T69" s="246"/>
      <c r="U69" s="227">
        <v>23.309315517389969</v>
      </c>
      <c r="V69" s="227">
        <v>41.069019527216895</v>
      </c>
      <c r="W69" s="227">
        <v>30.784524638660795</v>
      </c>
      <c r="X69" s="227">
        <v>34.344483068091321</v>
      </c>
    </row>
    <row r="70" spans="2:24" ht="18" customHeight="1" x14ac:dyDescent="0.25">
      <c r="B70" s="237" t="s">
        <v>768</v>
      </c>
      <c r="D70" s="227">
        <v>-111.86310518272481</v>
      </c>
      <c r="E70" s="227">
        <v>-130.24315326542734</v>
      </c>
      <c r="F70" s="227">
        <v>-109.46897044032713</v>
      </c>
      <c r="G70" s="227">
        <v>-21.493825477060426</v>
      </c>
      <c r="H70" s="227">
        <v>232.5083004948244</v>
      </c>
      <c r="I70" s="227">
        <v>-62.012308634580421</v>
      </c>
      <c r="J70" s="227">
        <v>-123.46612761282735</v>
      </c>
      <c r="K70" s="227">
        <v>-80.208480569293855</v>
      </c>
      <c r="L70" s="227">
        <v>-72.870266266968713</v>
      </c>
      <c r="M70" s="227">
        <v>-64.336827419549721</v>
      </c>
      <c r="N70" s="227">
        <v>-17.103215519476223</v>
      </c>
      <c r="O70" s="227">
        <v>-70.22256507093735</v>
      </c>
      <c r="P70" s="227">
        <v>20.389337495435544</v>
      </c>
      <c r="Q70" s="227">
        <v>25.88146288028117</v>
      </c>
      <c r="R70" s="227">
        <v>-102.98229805212046</v>
      </c>
      <c r="S70" s="227">
        <v>-86.176132058306308</v>
      </c>
      <c r="T70" s="246"/>
      <c r="U70" s="227">
        <v>-373.06905436553973</v>
      </c>
      <c r="V70" s="227">
        <v>-33.178616321877229</v>
      </c>
      <c r="W70" s="227">
        <v>-224.53287427693201</v>
      </c>
      <c r="X70" s="227">
        <v>-142.88762973471006</v>
      </c>
    </row>
    <row r="71" spans="2:24" ht="18" customHeight="1" x14ac:dyDescent="0.25">
      <c r="B71" s="237" t="s">
        <v>769</v>
      </c>
      <c r="D71" s="227">
        <v>-6.0978630147242221</v>
      </c>
      <c r="E71" s="227">
        <v>15.502202339002048</v>
      </c>
      <c r="F71" s="227">
        <v>23.179286401729332</v>
      </c>
      <c r="G71" s="227">
        <v>29.945734590540525</v>
      </c>
      <c r="H71" s="227">
        <v>23.847025170671987</v>
      </c>
      <c r="I71" s="227">
        <v>-39.121812861458658</v>
      </c>
      <c r="J71" s="227">
        <v>24.004061374382275</v>
      </c>
      <c r="K71" s="227">
        <v>9.8641462197275835</v>
      </c>
      <c r="L71" s="227">
        <v>-44.370829171113421</v>
      </c>
      <c r="M71" s="227">
        <v>-18.482960191556224</v>
      </c>
      <c r="N71" s="227">
        <v>-47.944616830528929</v>
      </c>
      <c r="O71" s="227">
        <v>20.177599975611056</v>
      </c>
      <c r="P71" s="227">
        <v>-53.450850953634827</v>
      </c>
      <c r="Q71" s="227">
        <v>-13.533946213213261</v>
      </c>
      <c r="R71" s="227">
        <v>-13.17945350562362</v>
      </c>
      <c r="S71" s="227">
        <v>-0.89604850992269347</v>
      </c>
      <c r="T71" s="246"/>
      <c r="U71" s="227">
        <v>62.529360316547681</v>
      </c>
      <c r="V71" s="227">
        <v>18.593419903323188</v>
      </c>
      <c r="W71" s="227">
        <v>-90.620806217587514</v>
      </c>
      <c r="X71" s="227">
        <v>-81.060299182394388</v>
      </c>
    </row>
    <row r="72" spans="2:24" ht="18" customHeight="1" x14ac:dyDescent="0.25">
      <c r="B72" s="454" t="s">
        <v>51</v>
      </c>
      <c r="D72" s="439">
        <v>590.7420814288721</v>
      </c>
      <c r="E72" s="439">
        <v>671.81493194623818</v>
      </c>
      <c r="F72" s="439">
        <v>709.56197824289802</v>
      </c>
      <c r="G72" s="439">
        <v>305.58367288088255</v>
      </c>
      <c r="H72" s="439">
        <v>554.18818673887529</v>
      </c>
      <c r="I72" s="439">
        <v>216.58983306307147</v>
      </c>
      <c r="J72" s="439">
        <v>141.10198729614609</v>
      </c>
      <c r="K72" s="439">
        <v>-869.46049234307623</v>
      </c>
      <c r="L72" s="439">
        <v>81.312383000092439</v>
      </c>
      <c r="M72" s="439">
        <v>-194.00330140966832</v>
      </c>
      <c r="N72" s="439">
        <v>-106.62182339578551</v>
      </c>
      <c r="O72" s="439">
        <v>181.73666834937208</v>
      </c>
      <c r="P72" s="439">
        <v>1228.4703366998633</v>
      </c>
      <c r="Q72" s="439">
        <v>1718.2167904414916</v>
      </c>
      <c r="R72" s="439">
        <v>1249.065404053194</v>
      </c>
      <c r="S72" s="439">
        <v>673.59183964260774</v>
      </c>
      <c r="T72" s="246"/>
      <c r="U72" s="378">
        <v>2277.702664498891</v>
      </c>
      <c r="V72" s="378">
        <v>42.419514755016621</v>
      </c>
      <c r="W72" s="378">
        <v>-37.576073455989302</v>
      </c>
      <c r="X72" s="378">
        <v>4869.344370837156</v>
      </c>
    </row>
    <row r="73" spans="2:24" s="166" customFormat="1" ht="18" customHeight="1" x14ac:dyDescent="0.25">
      <c r="B73" s="349" t="s">
        <v>581</v>
      </c>
      <c r="C73" s="205"/>
      <c r="D73" s="429">
        <v>838.16008276861328</v>
      </c>
      <c r="E73" s="429">
        <v>894.98964530127944</v>
      </c>
      <c r="F73" s="429">
        <v>929.01754377618886</v>
      </c>
      <c r="G73" s="429">
        <v>384.80191498966349</v>
      </c>
      <c r="H73" s="429">
        <v>446.14266154840755</v>
      </c>
      <c r="I73" s="429">
        <v>413.51453786468613</v>
      </c>
      <c r="J73" s="429">
        <v>413.0502890859546</v>
      </c>
      <c r="K73" s="429">
        <v>240.82989154205839</v>
      </c>
      <c r="L73" s="429">
        <v>286.82366450366374</v>
      </c>
      <c r="M73" s="429">
        <v>281.99391072058131</v>
      </c>
      <c r="N73" s="429">
        <v>680.51136636754802</v>
      </c>
      <c r="O73" s="429">
        <v>832.71305392717716</v>
      </c>
      <c r="P73" s="429">
        <v>1265.6877956957535</v>
      </c>
      <c r="Q73" s="429">
        <v>1775.9280420695363</v>
      </c>
      <c r="R73" s="429">
        <v>1468.8098228308424</v>
      </c>
      <c r="S73" s="429">
        <v>1134.8860018724138</v>
      </c>
      <c r="T73" s="246"/>
      <c r="U73" s="429">
        <v>3046.9691868357449</v>
      </c>
      <c r="V73" s="429">
        <v>1513.5373800411064</v>
      </c>
      <c r="W73" s="429">
        <v>2082.04199551897</v>
      </c>
      <c r="X73" s="429">
        <v>5645.3116624685454</v>
      </c>
    </row>
    <row r="74" spans="2:24" ht="18" customHeight="1" x14ac:dyDescent="0.25">
      <c r="B74" s="237" t="s">
        <v>598</v>
      </c>
      <c r="D74" s="227">
        <v>571.99125924754674</v>
      </c>
      <c r="E74" s="227">
        <v>639.33761178892723</v>
      </c>
      <c r="F74" s="227">
        <v>659.49056246455757</v>
      </c>
      <c r="G74" s="227">
        <v>244.1320289996824</v>
      </c>
      <c r="H74" s="227">
        <v>304.60718459245987</v>
      </c>
      <c r="I74" s="227">
        <v>311.79424977260089</v>
      </c>
      <c r="J74" s="227">
        <v>250.83410482640636</v>
      </c>
      <c r="K74" s="227">
        <v>80.935282439685054</v>
      </c>
      <c r="L74" s="227">
        <v>219.23613991761547</v>
      </c>
      <c r="M74" s="227">
        <v>213.02454625480118</v>
      </c>
      <c r="N74" s="227">
        <v>528.88696307659779</v>
      </c>
      <c r="O74" s="227">
        <v>680.0617999492224</v>
      </c>
      <c r="P74" s="227">
        <v>942.60658813474095</v>
      </c>
      <c r="Q74" s="227">
        <v>1127.2299410496892</v>
      </c>
      <c r="R74" s="227">
        <v>827.92425342869797</v>
      </c>
      <c r="S74" s="227">
        <v>761.01256981390497</v>
      </c>
      <c r="T74" s="246"/>
      <c r="U74" s="227">
        <v>2114.9514625007141</v>
      </c>
      <c r="V74" s="227">
        <v>948.17082163115219</v>
      </c>
      <c r="W74" s="227">
        <v>1641.2094491982368</v>
      </c>
      <c r="X74" s="227">
        <v>3658.7733524270329</v>
      </c>
    </row>
    <row r="75" spans="2:24" ht="18" customHeight="1" x14ac:dyDescent="0.25">
      <c r="B75" s="237" t="s">
        <v>765</v>
      </c>
      <c r="D75" s="227">
        <v>187.68209783435168</v>
      </c>
      <c r="E75" s="227">
        <v>178.38741923707155</v>
      </c>
      <c r="F75" s="227">
        <v>186.0399831837461</v>
      </c>
      <c r="G75" s="227">
        <v>93.889443531833294</v>
      </c>
      <c r="H75" s="227">
        <v>89.125336470876505</v>
      </c>
      <c r="I75" s="227">
        <v>120.72047978106214</v>
      </c>
      <c r="J75" s="227">
        <v>106.42566757356558</v>
      </c>
      <c r="K75" s="227">
        <v>62.499882406501726</v>
      </c>
      <c r="L75" s="227">
        <v>60.489939083305998</v>
      </c>
      <c r="M75" s="227">
        <v>41.352280947287412</v>
      </c>
      <c r="N75" s="227">
        <v>133.46311002025379</v>
      </c>
      <c r="O75" s="227">
        <v>116.85423038137242</v>
      </c>
      <c r="P75" s="227">
        <v>315.02575876591709</v>
      </c>
      <c r="Q75" s="227">
        <v>492.37882762242168</v>
      </c>
      <c r="R75" s="227">
        <v>519.44110999053396</v>
      </c>
      <c r="S75" s="227">
        <v>281.12000302335946</v>
      </c>
      <c r="T75" s="246"/>
      <c r="U75" s="227">
        <v>645.99894378700264</v>
      </c>
      <c r="V75" s="227">
        <v>378.77136623200596</v>
      </c>
      <c r="W75" s="227">
        <v>352.15956043221962</v>
      </c>
      <c r="X75" s="227">
        <v>1607.9656994022321</v>
      </c>
    </row>
    <row r="76" spans="2:24" ht="18" customHeight="1" x14ac:dyDescent="0.25">
      <c r="B76" s="237" t="s">
        <v>148</v>
      </c>
      <c r="D76" s="227">
        <v>163.83212135322924</v>
      </c>
      <c r="E76" s="227">
        <v>160.06733268343243</v>
      </c>
      <c r="F76" s="227">
        <v>142.80890414543705</v>
      </c>
      <c r="G76" s="227">
        <v>147.14703053755795</v>
      </c>
      <c r="H76" s="227">
        <v>100.44767363794203</v>
      </c>
      <c r="I76" s="227">
        <v>87.852096192138305</v>
      </c>
      <c r="J76" s="227">
        <v>95.94951609403789</v>
      </c>
      <c r="K76" s="227">
        <v>77.108426305886283</v>
      </c>
      <c r="L76" s="227">
        <v>71.102948604901897</v>
      </c>
      <c r="M76" s="227">
        <v>70.001954237217561</v>
      </c>
      <c r="N76" s="227">
        <v>79.097950369361058</v>
      </c>
      <c r="O76" s="227">
        <v>63.00912747927957</v>
      </c>
      <c r="P76" s="227">
        <v>94.13159836792596</v>
      </c>
      <c r="Q76" s="227">
        <v>200.07851794877811</v>
      </c>
      <c r="R76" s="227">
        <v>166.00750846569252</v>
      </c>
      <c r="S76" s="227">
        <v>160.24532107994594</v>
      </c>
      <c r="T76" s="246"/>
      <c r="U76" s="227">
        <v>613.85538871965673</v>
      </c>
      <c r="V76" s="227">
        <v>361.35771223000449</v>
      </c>
      <c r="W76" s="227">
        <v>283.21198069076007</v>
      </c>
      <c r="X76" s="227">
        <v>620.46294586234262</v>
      </c>
    </row>
    <row r="77" spans="2:24" ht="18" customHeight="1" x14ac:dyDescent="0.25">
      <c r="B77" s="403" t="s">
        <v>766</v>
      </c>
      <c r="D77" s="227">
        <v>923.50547843512766</v>
      </c>
      <c r="E77" s="227">
        <v>977.79236370943113</v>
      </c>
      <c r="F77" s="227">
        <v>988.33944979374076</v>
      </c>
      <c r="G77" s="227">
        <v>485.16850306907367</v>
      </c>
      <c r="H77" s="227">
        <v>494.18019470127842</v>
      </c>
      <c r="I77" s="227">
        <v>520.36682574580129</v>
      </c>
      <c r="J77" s="227">
        <v>453.20928849400985</v>
      </c>
      <c r="K77" s="227">
        <v>220.54359115207308</v>
      </c>
      <c r="L77" s="227">
        <v>350.82902760582334</v>
      </c>
      <c r="M77" s="227">
        <v>324.37878143930612</v>
      </c>
      <c r="N77" s="227">
        <v>741.44802346621259</v>
      </c>
      <c r="O77" s="227">
        <v>859.92515780987435</v>
      </c>
      <c r="P77" s="227">
        <v>1351.7639452685839</v>
      </c>
      <c r="Q77" s="227">
        <v>1819.6872866208889</v>
      </c>
      <c r="R77" s="227">
        <v>1513.3728718849245</v>
      </c>
      <c r="S77" s="227">
        <v>1202.3778939172103</v>
      </c>
      <c r="T77" s="246"/>
      <c r="U77" s="227">
        <v>3374.805795007373</v>
      </c>
      <c r="V77" s="227">
        <v>1688.2999000931627</v>
      </c>
      <c r="W77" s="227">
        <v>2276.5809903212162</v>
      </c>
      <c r="X77" s="227">
        <v>5887.2019976916072</v>
      </c>
    </row>
    <row r="78" spans="2:24" ht="18" customHeight="1" x14ac:dyDescent="0.25">
      <c r="B78" s="237" t="s">
        <v>767</v>
      </c>
      <c r="D78" s="227">
        <v>8.8940622103900058</v>
      </c>
      <c r="E78" s="227">
        <v>8.2342685670374518</v>
      </c>
      <c r="F78" s="227">
        <v>6.8533486481626014</v>
      </c>
      <c r="G78" s="227">
        <v>6.7502709393287441</v>
      </c>
      <c r="H78" s="227">
        <v>32.694395743296134</v>
      </c>
      <c r="I78" s="227">
        <v>32.177255768928092</v>
      </c>
      <c r="J78" s="227">
        <v>28.874603941961851</v>
      </c>
      <c r="K78" s="227">
        <v>76.118259791938044</v>
      </c>
      <c r="L78" s="227">
        <v>53.615934823375845</v>
      </c>
      <c r="M78" s="227">
        <v>41.121459685489491</v>
      </c>
      <c r="N78" s="227">
        <v>42.531130278417351</v>
      </c>
      <c r="O78" s="227">
        <v>45.736104274120848</v>
      </c>
      <c r="P78" s="227">
        <v>49.841890836288428</v>
      </c>
      <c r="Q78" s="227">
        <v>53.49980911370664</v>
      </c>
      <c r="R78" s="227">
        <v>53.983640494710741</v>
      </c>
      <c r="S78" s="227">
        <v>43.736371150161439</v>
      </c>
      <c r="T78" s="246"/>
      <c r="U78" s="227">
        <v>30.731950364918802</v>
      </c>
      <c r="V78" s="227">
        <v>169.86451524612411</v>
      </c>
      <c r="W78" s="227">
        <v>183.00462906140353</v>
      </c>
      <c r="X78" s="227">
        <v>201.06171159486726</v>
      </c>
    </row>
    <row r="79" spans="2:24" ht="18" customHeight="1" x14ac:dyDescent="0.25">
      <c r="B79" s="237" t="s">
        <v>768</v>
      </c>
      <c r="D79" s="227">
        <v>-86.8841660049751</v>
      </c>
      <c r="E79" s="227">
        <v>-102.03416177289347</v>
      </c>
      <c r="F79" s="227">
        <v>-84.262557197874898</v>
      </c>
      <c r="G79" s="227">
        <v>-132.17945166861418</v>
      </c>
      <c r="H79" s="227">
        <v>-100.65271620804633</v>
      </c>
      <c r="I79" s="227">
        <v>-94.461048858901634</v>
      </c>
      <c r="J79" s="227">
        <v>-92.011700805238448</v>
      </c>
      <c r="K79" s="227">
        <v>-60.638738816519179</v>
      </c>
      <c r="L79" s="227">
        <v>-71.658411237877246</v>
      </c>
      <c r="M79" s="227">
        <v>-62.306052599658877</v>
      </c>
      <c r="N79" s="227">
        <v>-54.530399178951747</v>
      </c>
      <c r="O79" s="227">
        <v>-89.943933485491769</v>
      </c>
      <c r="P79" s="227">
        <v>-83.285619109277278</v>
      </c>
      <c r="Q79" s="227">
        <v>-77.39006635110043</v>
      </c>
      <c r="R79" s="227">
        <v>-85.939565125551965</v>
      </c>
      <c r="S79" s="227">
        <v>-111.95022391604104</v>
      </c>
      <c r="T79" s="246"/>
      <c r="U79" s="227">
        <v>-405.36033664435763</v>
      </c>
      <c r="V79" s="227">
        <v>-347.7642046887056</v>
      </c>
      <c r="W79" s="227">
        <v>-278.43879650197965</v>
      </c>
      <c r="X79" s="227">
        <v>-358.5654745019707</v>
      </c>
    </row>
    <row r="80" spans="2:24" ht="18" customHeight="1" x14ac:dyDescent="0.25">
      <c r="B80" s="237" t="s">
        <v>769</v>
      </c>
      <c r="D80" s="227">
        <v>-7.3552918719291922</v>
      </c>
      <c r="E80" s="227">
        <v>10.997174797704327</v>
      </c>
      <c r="F80" s="227">
        <v>18.087302532160422</v>
      </c>
      <c r="G80" s="227">
        <v>25.06259264987521</v>
      </c>
      <c r="H80" s="227">
        <v>19.920787311879337</v>
      </c>
      <c r="I80" s="227">
        <v>-44.56849479114171</v>
      </c>
      <c r="J80" s="227">
        <v>22.978097455221288</v>
      </c>
      <c r="K80" s="227">
        <v>4.8067794145664378</v>
      </c>
      <c r="L80" s="227">
        <v>-45.962886687658148</v>
      </c>
      <c r="M80" s="227">
        <v>-21.20027780455543</v>
      </c>
      <c r="N80" s="227">
        <v>-48.937388198130179</v>
      </c>
      <c r="O80" s="227">
        <v>16.995725328673725</v>
      </c>
      <c r="P80" s="227">
        <v>-52.632421299841489</v>
      </c>
      <c r="Q80" s="227">
        <v>-19.868987313958815</v>
      </c>
      <c r="R80" s="227">
        <v>-12.607124423240776</v>
      </c>
      <c r="S80" s="227">
        <v>0.72196072108321818</v>
      </c>
      <c r="T80" s="246"/>
      <c r="U80" s="227">
        <v>46.791778107810771</v>
      </c>
      <c r="V80" s="227">
        <v>3.1371693905253535</v>
      </c>
      <c r="W80" s="227">
        <v>-99.104827361670033</v>
      </c>
      <c r="X80" s="227">
        <v>-84.386572315957864</v>
      </c>
    </row>
    <row r="81" spans="2:24" ht="18" customHeight="1" x14ac:dyDescent="0.25">
      <c r="B81" s="454" t="s">
        <v>51</v>
      </c>
      <c r="D81" s="439">
        <v>838.16008276861328</v>
      </c>
      <c r="E81" s="439">
        <v>894.98964530127944</v>
      </c>
      <c r="F81" s="439">
        <v>929.01754377618886</v>
      </c>
      <c r="G81" s="439">
        <v>384.80191498966349</v>
      </c>
      <c r="H81" s="439">
        <v>446.14266154840755</v>
      </c>
      <c r="I81" s="439">
        <v>413.51453786468613</v>
      </c>
      <c r="J81" s="439">
        <v>413.0502890859546</v>
      </c>
      <c r="K81" s="439">
        <v>240.82989154205839</v>
      </c>
      <c r="L81" s="439">
        <v>286.82366450366374</v>
      </c>
      <c r="M81" s="439">
        <v>281.99391072058131</v>
      </c>
      <c r="N81" s="439">
        <v>680.51136636754802</v>
      </c>
      <c r="O81" s="439">
        <v>832.71305392717716</v>
      </c>
      <c r="P81" s="439">
        <v>1265.6877956957535</v>
      </c>
      <c r="Q81" s="439">
        <v>1775.9280420695363</v>
      </c>
      <c r="R81" s="439">
        <v>1468.8098228308424</v>
      </c>
      <c r="S81" s="439">
        <v>1134.8860018724138</v>
      </c>
      <c r="T81" s="246"/>
      <c r="U81" s="378">
        <v>3046.9691868357449</v>
      </c>
      <c r="V81" s="378">
        <v>1513.5373800411066</v>
      </c>
      <c r="W81" s="378">
        <v>2082.04199551897</v>
      </c>
      <c r="X81" s="378">
        <v>5645.3116624685463</v>
      </c>
    </row>
    <row r="82" spans="2:24" s="223" customFormat="1" ht="18" customHeight="1" x14ac:dyDescent="0.25">
      <c r="B82" s="258" t="s">
        <v>415</v>
      </c>
      <c r="D82" s="447">
        <v>0.20858468026738544</v>
      </c>
      <c r="E82" s="447">
        <v>0.23444129136324948</v>
      </c>
      <c r="F82" s="447">
        <v>0.22450610416923511</v>
      </c>
      <c r="G82" s="447">
        <v>9.8667580899913732E-2</v>
      </c>
      <c r="H82" s="447">
        <v>0.129623404854736</v>
      </c>
      <c r="I82" s="447">
        <v>0.12156611648062196</v>
      </c>
      <c r="J82" s="447">
        <v>0.12255168301695521</v>
      </c>
      <c r="K82" s="447">
        <v>7.8412333721882124E-2</v>
      </c>
      <c r="L82" s="447">
        <v>0.10077952213908967</v>
      </c>
      <c r="M82" s="447">
        <v>0.1354611155561751</v>
      </c>
      <c r="N82" s="447">
        <v>0.22897262907730243</v>
      </c>
      <c r="O82" s="447">
        <v>0.2391748623435335</v>
      </c>
      <c r="P82" s="447">
        <v>0.30591914322259706</v>
      </c>
      <c r="Q82" s="447">
        <v>0.35535652813503221</v>
      </c>
      <c r="R82" s="447">
        <v>0.27135561990168899</v>
      </c>
      <c r="S82" s="447">
        <v>0.22443194142472128</v>
      </c>
      <c r="T82" s="448"/>
      <c r="U82" s="447">
        <v>0.19194840726440829</v>
      </c>
      <c r="V82" s="447">
        <v>0.11392707734710528</v>
      </c>
      <c r="W82" s="447">
        <v>0.18293353034880361</v>
      </c>
      <c r="X82" s="447">
        <v>0.28796018511252958</v>
      </c>
    </row>
    <row r="83" spans="2:24" ht="9.9499999999999993" customHeight="1" x14ac:dyDescent="0.25">
      <c r="B83" s="103"/>
      <c r="D83" s="246"/>
      <c r="E83" s="246"/>
      <c r="F83" s="246"/>
      <c r="G83" s="246"/>
      <c r="H83" s="246"/>
      <c r="I83" s="246"/>
      <c r="J83" s="246"/>
      <c r="K83" s="246"/>
      <c r="L83" s="246"/>
      <c r="M83" s="246"/>
      <c r="N83" s="246"/>
      <c r="O83" s="246"/>
      <c r="P83" s="246"/>
      <c r="Q83" s="246"/>
      <c r="R83" s="246"/>
      <c r="S83" s="246"/>
      <c r="U83" s="246"/>
      <c r="V83" s="246"/>
      <c r="W83" s="246"/>
      <c r="X83" s="246"/>
    </row>
    <row r="84" spans="2:24" ht="26.25" customHeight="1" x14ac:dyDescent="0.25">
      <c r="B84" s="599" t="s">
        <v>770</v>
      </c>
      <c r="C84" s="599"/>
      <c r="D84" s="599"/>
      <c r="E84" s="599"/>
      <c r="F84" s="599"/>
      <c r="G84" s="599"/>
      <c r="H84" s="599"/>
      <c r="I84" s="599"/>
      <c r="J84" s="599"/>
      <c r="K84" s="599"/>
      <c r="L84" s="599"/>
      <c r="M84" s="599"/>
      <c r="N84" s="599"/>
      <c r="O84" s="599"/>
      <c r="P84" s="599"/>
      <c r="Q84" s="599"/>
      <c r="R84" s="599"/>
      <c r="S84" s="599"/>
      <c r="T84" s="599"/>
      <c r="U84" s="599"/>
      <c r="V84" s="599"/>
      <c r="W84" s="599"/>
      <c r="X84" s="531"/>
    </row>
    <row r="85" spans="2:24" ht="18" customHeight="1" x14ac:dyDescent="0.25">
      <c r="B85" s="205" t="s">
        <v>801</v>
      </c>
    </row>
    <row r="86" spans="2:24" ht="18" customHeight="1" x14ac:dyDescent="0.25"/>
    <row r="87" spans="2:24" ht="18" customHeight="1" x14ac:dyDescent="0.25"/>
    <row r="88" spans="2:24" ht="18" customHeight="1" x14ac:dyDescent="0.25"/>
    <row r="89" spans="2:24" ht="18" customHeight="1" x14ac:dyDescent="0.25"/>
    <row r="90" spans="2:24" ht="18" customHeight="1" x14ac:dyDescent="0.25"/>
    <row r="91" spans="2:24" ht="18" customHeight="1" x14ac:dyDescent="0.25"/>
    <row r="92" spans="2:24" ht="18" customHeight="1" x14ac:dyDescent="0.25"/>
    <row r="93" spans="2:24" ht="18" customHeight="1" x14ac:dyDescent="0.25"/>
    <row r="94" spans="2:24" ht="18" customHeight="1" x14ac:dyDescent="0.25"/>
    <row r="95" spans="2:24" ht="18" customHeight="1" x14ac:dyDescent="0.25"/>
    <row r="96" spans="2:24" ht="18" customHeight="1" x14ac:dyDescent="0.25"/>
    <row r="97" ht="18" customHeight="1" x14ac:dyDescent="0.25"/>
    <row r="98" ht="18" customHeight="1" x14ac:dyDescent="0.25"/>
  </sheetData>
  <mergeCells count="1">
    <mergeCell ref="B84:W84"/>
  </mergeCells>
  <hyperlinks>
    <hyperlink ref="H4" location="INDEX!A1" tooltip="Return" display="Return to Home" xr:uid="{16E94738-8488-4AAF-BF48-7CAB88793B6D}"/>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AO92"/>
  <sheetViews>
    <sheetView showGridLines="0" topLeftCell="A13" zoomScale="80" zoomScaleNormal="80" workbookViewId="0">
      <selection activeCell="AM39" sqref="AM39"/>
    </sheetView>
  </sheetViews>
  <sheetFormatPr defaultRowHeight="15.75" customHeight="1" outlineLevelCol="1" x14ac:dyDescent="0.25"/>
  <cols>
    <col min="1" max="1" width="9.140625" style="205"/>
    <col min="2" max="2" width="53.140625" style="205" bestFit="1" customWidth="1"/>
    <col min="3" max="3" width="1.140625" style="205" customWidth="1"/>
    <col min="4" max="5" width="8.85546875" style="205" hidden="1" customWidth="1" outlineLevel="1"/>
    <col min="6" max="6" width="8.7109375" style="205" hidden="1" customWidth="1" outlineLevel="1"/>
    <col min="7" max="7" width="8.85546875" style="205" hidden="1" customWidth="1" outlineLevel="1"/>
    <col min="8" max="8" width="8.7109375" style="205" hidden="1" customWidth="1" outlineLevel="1"/>
    <col min="9" max="10" width="8.85546875" style="205" hidden="1" customWidth="1" outlineLevel="1"/>
    <col min="11" max="12" width="8.7109375" style="205" hidden="1" customWidth="1" outlineLevel="1"/>
    <col min="13" max="19" width="8.85546875" style="205" hidden="1" customWidth="1" outlineLevel="1"/>
    <col min="20" max="20" width="8.7109375" style="205" bestFit="1" customWidth="1" collapsed="1"/>
    <col min="21" max="21" width="8.7109375" style="205" bestFit="1" customWidth="1"/>
    <col min="22" max="31" width="9.5703125" style="205" customWidth="1"/>
    <col min="32" max="32" width="1.42578125" style="205" customWidth="1"/>
    <col min="33" max="34" width="8.7109375" style="205" bestFit="1" customWidth="1"/>
    <col min="35" max="35" width="10" style="205" bestFit="1" customWidth="1"/>
    <col min="36" max="39" width="10" style="205" customWidth="1"/>
    <col min="40" max="16384" width="9.140625" style="205"/>
  </cols>
  <sheetData>
    <row r="1" spans="2:41" s="99" customFormat="1" ht="12.75" customHeight="1" x14ac:dyDescent="0.25">
      <c r="Z1" s="471" t="s">
        <v>104</v>
      </c>
      <c r="AA1" s="471" t="s">
        <v>104</v>
      </c>
      <c r="AB1" s="471" t="s">
        <v>104</v>
      </c>
      <c r="AC1" s="471" t="s">
        <v>104</v>
      </c>
      <c r="AD1" s="471" t="s">
        <v>104</v>
      </c>
      <c r="AE1" s="471"/>
      <c r="AJ1" s="104"/>
      <c r="AO1" s="168"/>
    </row>
    <row r="2" spans="2:41" s="99" customFormat="1" ht="12.75" customHeight="1" x14ac:dyDescent="0.25">
      <c r="AJ2" s="104"/>
      <c r="AO2" s="168"/>
    </row>
    <row r="3" spans="2:41" s="166" customFormat="1" ht="26.25" customHeight="1" x14ac:dyDescent="0.25">
      <c r="U3" s="100" t="s">
        <v>776</v>
      </c>
    </row>
    <row r="4" spans="2:41" s="47" customFormat="1" ht="15" x14ac:dyDescent="0.25">
      <c r="U4" s="414" t="s">
        <v>543</v>
      </c>
      <c r="V4" s="416"/>
    </row>
    <row r="5" spans="2:41" s="166" customFormat="1" ht="18" customHeight="1" x14ac:dyDescent="0.25"/>
    <row r="6" spans="2:41" s="166" customFormat="1" ht="18" customHeight="1" x14ac:dyDescent="0.25">
      <c r="B6" s="49" t="s">
        <v>132</v>
      </c>
      <c r="C6" s="205"/>
      <c r="D6" s="90" t="s">
        <v>200</v>
      </c>
      <c r="E6" s="90" t="s">
        <v>201</v>
      </c>
      <c r="F6" s="90" t="s">
        <v>202</v>
      </c>
      <c r="G6" s="90" t="s">
        <v>203</v>
      </c>
      <c r="H6" s="90" t="s">
        <v>204</v>
      </c>
      <c r="I6" s="90" t="s">
        <v>205</v>
      </c>
      <c r="J6" s="90" t="s">
        <v>206</v>
      </c>
      <c r="K6" s="90" t="s">
        <v>207</v>
      </c>
      <c r="L6" s="90" t="s">
        <v>74</v>
      </c>
      <c r="M6" s="90" t="s">
        <v>75</v>
      </c>
      <c r="N6" s="90" t="s">
        <v>76</v>
      </c>
      <c r="O6" s="90" t="s">
        <v>208</v>
      </c>
      <c r="P6" s="90" t="s">
        <v>209</v>
      </c>
      <c r="Q6" s="90" t="s">
        <v>210</v>
      </c>
      <c r="R6" s="90" t="s">
        <v>211</v>
      </c>
      <c r="S6" s="90" t="s">
        <v>212</v>
      </c>
      <c r="T6" s="90" t="s">
        <v>213</v>
      </c>
      <c r="U6" s="90" t="s">
        <v>214</v>
      </c>
      <c r="V6" s="90" t="s">
        <v>215</v>
      </c>
      <c r="W6" s="90" t="s">
        <v>216</v>
      </c>
      <c r="X6" s="90" t="s">
        <v>217</v>
      </c>
      <c r="Y6" s="453" t="s">
        <v>450</v>
      </c>
      <c r="Z6" s="470" t="s">
        <v>451</v>
      </c>
      <c r="AA6" s="476" t="s">
        <v>452</v>
      </c>
      <c r="AB6" s="478" t="s">
        <v>570</v>
      </c>
      <c r="AC6" s="491" t="s">
        <v>571</v>
      </c>
      <c r="AD6" s="492" t="s">
        <v>572</v>
      </c>
      <c r="AE6" s="390" t="s">
        <v>573</v>
      </c>
      <c r="AG6" s="90">
        <v>2015</v>
      </c>
      <c r="AH6" s="90">
        <v>2016</v>
      </c>
      <c r="AI6" s="90">
        <v>2017</v>
      </c>
      <c r="AJ6" s="90">
        <v>2018</v>
      </c>
      <c r="AK6" s="90">
        <v>2019</v>
      </c>
      <c r="AL6" s="476">
        <v>2020</v>
      </c>
      <c r="AM6" s="390">
        <v>2021</v>
      </c>
    </row>
    <row r="7" spans="2:41" ht="9.9499999999999993" customHeight="1" x14ac:dyDescent="0.25"/>
    <row r="8" spans="2:41" s="166" customFormat="1" ht="18" customHeight="1" thickBot="1" x14ac:dyDescent="0.3">
      <c r="B8" s="52" t="s">
        <v>410</v>
      </c>
      <c r="C8" s="205"/>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G8" s="52"/>
      <c r="AH8" s="52"/>
      <c r="AI8" s="52"/>
      <c r="AJ8" s="52"/>
      <c r="AK8" s="52"/>
      <c r="AL8" s="52"/>
      <c r="AM8" s="52"/>
    </row>
    <row r="9" spans="2:41" s="166" customFormat="1" ht="9.9499999999999993" customHeight="1" x14ac:dyDescent="0.25">
      <c r="B9" s="253"/>
      <c r="C9" s="205"/>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G9" s="253"/>
      <c r="AH9" s="253"/>
      <c r="AI9" s="253"/>
      <c r="AJ9" s="253"/>
      <c r="AK9" s="253"/>
      <c r="AL9" s="253"/>
      <c r="AM9" s="253"/>
    </row>
    <row r="10" spans="2:41" s="166" customFormat="1" ht="18" customHeight="1" x14ac:dyDescent="0.25">
      <c r="B10" s="121" t="s">
        <v>267</v>
      </c>
      <c r="C10" s="170"/>
      <c r="D10" s="377"/>
      <c r="E10" s="377"/>
      <c r="F10" s="377"/>
      <c r="G10" s="377"/>
      <c r="H10" s="377"/>
      <c r="I10" s="377"/>
      <c r="J10" s="377"/>
      <c r="K10" s="377"/>
      <c r="L10" s="429">
        <v>9536.01742873492</v>
      </c>
      <c r="M10" s="429">
        <v>8798.0048044172418</v>
      </c>
      <c r="N10" s="429">
        <v>8967.6122654404007</v>
      </c>
      <c r="O10" s="429">
        <v>9500.2106074333351</v>
      </c>
      <c r="P10" s="429">
        <v>9435.171480179999</v>
      </c>
      <c r="Q10" s="429">
        <v>9843.4269156699993</v>
      </c>
      <c r="R10" s="429">
        <v>12261.32999231</v>
      </c>
      <c r="S10" s="429">
        <v>10538.246419700001</v>
      </c>
      <c r="T10" s="429">
        <v>9871.3723011699985</v>
      </c>
      <c r="U10" s="429">
        <v>9952.8332697200003</v>
      </c>
      <c r="V10" s="429">
        <v>10020.910409780001</v>
      </c>
      <c r="W10" s="429">
        <v>9297.4451006700001</v>
      </c>
      <c r="X10" s="429">
        <v>9053.6477029899997</v>
      </c>
      <c r="Y10" s="429">
        <v>7422.5173897000013</v>
      </c>
      <c r="Z10" s="429">
        <v>11139.522497769998</v>
      </c>
      <c r="AA10" s="429">
        <v>13178.699725889999</v>
      </c>
      <c r="AB10" s="429">
        <v>15217.483848070004</v>
      </c>
      <c r="AC10" s="429">
        <v>16605.491102569998</v>
      </c>
      <c r="AD10" s="429">
        <v>17947.16325125</v>
      </c>
      <c r="AE10" s="429">
        <v>19724.784902769999</v>
      </c>
      <c r="AF10" s="246"/>
      <c r="AG10" s="429">
        <v>0</v>
      </c>
      <c r="AH10" s="429">
        <v>0</v>
      </c>
      <c r="AI10" s="429">
        <v>36801.845106025896</v>
      </c>
      <c r="AJ10" s="429">
        <v>42078.174807859999</v>
      </c>
      <c r="AK10" s="429">
        <v>39142.561081339998</v>
      </c>
      <c r="AL10" s="429">
        <v>40794.387316349996</v>
      </c>
      <c r="AM10" s="429">
        <v>69494.923104660003</v>
      </c>
    </row>
    <row r="11" spans="2:41" ht="18" customHeight="1" x14ac:dyDescent="0.25">
      <c r="B11" s="237" t="s">
        <v>411</v>
      </c>
      <c r="C11" s="170"/>
      <c r="D11" s="227"/>
      <c r="E11" s="227"/>
      <c r="F11" s="227"/>
      <c r="G11" s="227"/>
      <c r="H11" s="227"/>
      <c r="I11" s="227"/>
      <c r="J11" s="227"/>
      <c r="K11" s="227"/>
      <c r="L11" s="227">
        <v>-7029.4948244520556</v>
      </c>
      <c r="M11" s="227">
        <v>-6751.7015212678443</v>
      </c>
      <c r="N11" s="227">
        <v>-6830.6399424539077</v>
      </c>
      <c r="O11" s="227">
        <v>-7243.4648159136332</v>
      </c>
      <c r="P11" s="227">
        <v>-7825.0654944158759</v>
      </c>
      <c r="Q11" s="227">
        <v>-7829.1337340874807</v>
      </c>
      <c r="R11" s="227">
        <v>-9908.3245889334048</v>
      </c>
      <c r="S11" s="227">
        <v>-9684.954467028283</v>
      </c>
      <c r="T11" s="227">
        <v>-8818.7514730647199</v>
      </c>
      <c r="U11" s="227">
        <v>-8863.9570038551319</v>
      </c>
      <c r="V11" s="227">
        <v>-9057.3432120057951</v>
      </c>
      <c r="W11" s="227">
        <v>-8306.2740897635831</v>
      </c>
      <c r="X11" s="227">
        <v>-8230.5207758209217</v>
      </c>
      <c r="Y11" s="227">
        <v>-6364.9666119854101</v>
      </c>
      <c r="Z11" s="227">
        <v>-8413.0285777570043</v>
      </c>
      <c r="AA11" s="227">
        <v>-9489.4874589766641</v>
      </c>
      <c r="AB11" s="227">
        <v>-10048.845784100002</v>
      </c>
      <c r="AC11" s="227">
        <v>-10406.027460529998</v>
      </c>
      <c r="AD11" s="227">
        <v>-13270.257305929999</v>
      </c>
      <c r="AE11" s="227">
        <v>-15584.42128592</v>
      </c>
      <c r="AF11" s="246"/>
      <c r="AG11" s="227">
        <v>0</v>
      </c>
      <c r="AH11" s="227">
        <v>0</v>
      </c>
      <c r="AI11" s="227">
        <v>-27855.301104087441</v>
      </c>
      <c r="AJ11" s="227">
        <v>-35247.478284465047</v>
      </c>
      <c r="AK11" s="227">
        <v>-35046.325778689228</v>
      </c>
      <c r="AL11" s="227">
        <v>-32498.003424540002</v>
      </c>
      <c r="AM11" s="227">
        <v>-49309.551836479994</v>
      </c>
    </row>
    <row r="12" spans="2:41" s="166" customFormat="1" ht="18" customHeight="1" x14ac:dyDescent="0.25">
      <c r="B12" s="121" t="s">
        <v>269</v>
      </c>
      <c r="C12" s="170"/>
      <c r="D12" s="377"/>
      <c r="E12" s="377"/>
      <c r="F12" s="377"/>
      <c r="G12" s="377"/>
      <c r="H12" s="377"/>
      <c r="I12" s="377"/>
      <c r="J12" s="377"/>
      <c r="K12" s="377"/>
      <c r="L12" s="429">
        <v>2506.5226042828644</v>
      </c>
      <c r="M12" s="429">
        <v>2046.3032831493972</v>
      </c>
      <c r="N12" s="429">
        <v>2136.9723229864931</v>
      </c>
      <c r="O12" s="429">
        <v>2256.7457915197028</v>
      </c>
      <c r="P12" s="429">
        <v>1610.105985764123</v>
      </c>
      <c r="Q12" s="429">
        <v>2014.2931815825186</v>
      </c>
      <c r="R12" s="429">
        <v>2353.0054033765955</v>
      </c>
      <c r="S12" s="429">
        <v>853.29195267171781</v>
      </c>
      <c r="T12" s="429">
        <v>1052.6208281052786</v>
      </c>
      <c r="U12" s="429">
        <v>1088.8762658648684</v>
      </c>
      <c r="V12" s="429">
        <v>963.56719777420585</v>
      </c>
      <c r="W12" s="429">
        <v>991.171010906417</v>
      </c>
      <c r="X12" s="429">
        <v>823.12692716907804</v>
      </c>
      <c r="Y12" s="429">
        <v>1057.5507777145913</v>
      </c>
      <c r="Z12" s="429">
        <v>2726.4939200129938</v>
      </c>
      <c r="AA12" s="429">
        <v>3689.212266913335</v>
      </c>
      <c r="AB12" s="429">
        <v>5168.6380639700019</v>
      </c>
      <c r="AC12" s="429">
        <v>6199.4636420400002</v>
      </c>
      <c r="AD12" s="429">
        <v>4676.9059453200007</v>
      </c>
      <c r="AE12" s="429">
        <v>4140.3636168499997</v>
      </c>
      <c r="AF12" s="246"/>
      <c r="AG12" s="429">
        <v>0</v>
      </c>
      <c r="AH12" s="429">
        <v>0</v>
      </c>
      <c r="AI12" s="429">
        <v>8946.5440019384587</v>
      </c>
      <c r="AJ12" s="429">
        <v>6830.696523394955</v>
      </c>
      <c r="AK12" s="429">
        <v>4096.2353026507699</v>
      </c>
      <c r="AL12" s="429">
        <v>8296.3838918099973</v>
      </c>
      <c r="AM12" s="429">
        <v>20185.371268180003</v>
      </c>
    </row>
    <row r="13" spans="2:41" ht="18" customHeight="1" x14ac:dyDescent="0.25">
      <c r="B13" s="237" t="s">
        <v>412</v>
      </c>
      <c r="C13" s="170"/>
      <c r="D13" s="227"/>
      <c r="E13" s="227"/>
      <c r="F13" s="227"/>
      <c r="G13" s="227"/>
      <c r="H13" s="227"/>
      <c r="I13" s="227"/>
      <c r="J13" s="227"/>
      <c r="K13" s="227"/>
      <c r="L13" s="227">
        <v>-482.68871008999992</v>
      </c>
      <c r="M13" s="227">
        <v>-406.52217491999966</v>
      </c>
      <c r="N13" s="227">
        <v>-627.80716443999984</v>
      </c>
      <c r="O13" s="227">
        <v>-617.58633193496121</v>
      </c>
      <c r="P13" s="227">
        <v>-219.70156906096273</v>
      </c>
      <c r="Q13" s="227">
        <v>-166.33022562852841</v>
      </c>
      <c r="R13" s="227">
        <v>-288.30880900412524</v>
      </c>
      <c r="S13" s="227">
        <v>-322.41327258193371</v>
      </c>
      <c r="T13" s="227">
        <v>-402.76299810156991</v>
      </c>
      <c r="U13" s="227">
        <v>-426.25773675987733</v>
      </c>
      <c r="V13" s="227">
        <v>-494.92816247719611</v>
      </c>
      <c r="W13" s="227">
        <v>-524.47956862686897</v>
      </c>
      <c r="X13" s="227">
        <v>-360.40998845999997</v>
      </c>
      <c r="Y13" s="227">
        <v>-349.17341263999998</v>
      </c>
      <c r="Z13" s="227">
        <v>-376.36320760000001</v>
      </c>
      <c r="AA13" s="227">
        <v>-380.98098489</v>
      </c>
      <c r="AB13" s="227">
        <v>-334.97627496000001</v>
      </c>
      <c r="AC13" s="227">
        <v>-359.14484215000004</v>
      </c>
      <c r="AD13" s="227">
        <v>-446.84000781000003</v>
      </c>
      <c r="AE13" s="227">
        <v>-471.06654123000004</v>
      </c>
      <c r="AF13" s="246"/>
      <c r="AG13" s="227">
        <v>0</v>
      </c>
      <c r="AH13" s="227">
        <v>0</v>
      </c>
      <c r="AI13" s="227">
        <v>-2134.604381384961</v>
      </c>
      <c r="AJ13" s="227">
        <v>-996.75387627555006</v>
      </c>
      <c r="AK13" s="227">
        <v>-1848.4284659655123</v>
      </c>
      <c r="AL13" s="227">
        <v>-1466.92759359</v>
      </c>
      <c r="AM13" s="227">
        <v>-1612.0276661500002</v>
      </c>
    </row>
    <row r="14" spans="2:41" ht="18" customHeight="1" x14ac:dyDescent="0.25">
      <c r="B14" s="237" t="s">
        <v>413</v>
      </c>
      <c r="C14" s="170"/>
      <c r="D14" s="227"/>
      <c r="E14" s="227"/>
      <c r="F14" s="227"/>
      <c r="G14" s="227"/>
      <c r="H14" s="227"/>
      <c r="I14" s="227"/>
      <c r="J14" s="227"/>
      <c r="K14" s="227"/>
      <c r="L14" s="227">
        <v>-112.15103817000002</v>
      </c>
      <c r="M14" s="227">
        <v>211.06707420000001</v>
      </c>
      <c r="N14" s="227">
        <v>-186.74496155004513</v>
      </c>
      <c r="O14" s="227">
        <v>-305.74556177664346</v>
      </c>
      <c r="P14" s="227">
        <v>-20.78856902316139</v>
      </c>
      <c r="Q14" s="227">
        <v>10.388217456009428</v>
      </c>
      <c r="R14" s="227">
        <v>18.250903877530192</v>
      </c>
      <c r="S14" s="227">
        <v>-86.762547619784357</v>
      </c>
      <c r="T14" s="227">
        <v>6.2074176262901517</v>
      </c>
      <c r="U14" s="227">
        <v>-0.54121667499227222</v>
      </c>
      <c r="V14" s="227">
        <v>-51.545162657008291</v>
      </c>
      <c r="W14" s="227">
        <v>-4110.5015804595478</v>
      </c>
      <c r="X14" s="227">
        <v>95.46079263</v>
      </c>
      <c r="Y14" s="227">
        <v>-1703.8261890600002</v>
      </c>
      <c r="Z14" s="227">
        <v>-3496.4798708899993</v>
      </c>
      <c r="AA14" s="227">
        <v>-1982.55404041354</v>
      </c>
      <c r="AB14" s="227">
        <v>98.331769240000028</v>
      </c>
      <c r="AC14" s="227">
        <v>-216.30964882000001</v>
      </c>
      <c r="AD14" s="227">
        <v>-459.67260149999993</v>
      </c>
      <c r="AE14" s="227">
        <v>-1629.1081858200002</v>
      </c>
      <c r="AF14" s="246"/>
      <c r="AG14" s="227">
        <v>0</v>
      </c>
      <c r="AH14" s="227">
        <v>0</v>
      </c>
      <c r="AI14" s="227">
        <v>-393.57448729668863</v>
      </c>
      <c r="AJ14" s="227">
        <v>-78.911995309406123</v>
      </c>
      <c r="AK14" s="227">
        <v>-4156.3805421652578</v>
      </c>
      <c r="AL14" s="227">
        <v>-7087.399307733539</v>
      </c>
      <c r="AM14" s="227">
        <v>-2206.7586669000002</v>
      </c>
    </row>
    <row r="15" spans="2:41" s="166" customFormat="1" ht="18" customHeight="1" x14ac:dyDescent="0.25">
      <c r="B15" s="121" t="s">
        <v>414</v>
      </c>
      <c r="C15" s="170"/>
      <c r="D15" s="377"/>
      <c r="E15" s="377"/>
      <c r="F15" s="377"/>
      <c r="G15" s="377"/>
      <c r="H15" s="377"/>
      <c r="I15" s="377"/>
      <c r="J15" s="377"/>
      <c r="K15" s="377"/>
      <c r="L15" s="429">
        <v>1911.6828560228646</v>
      </c>
      <c r="M15" s="429">
        <v>1850.8481824293976</v>
      </c>
      <c r="N15" s="429">
        <v>1322.4201969964479</v>
      </c>
      <c r="O15" s="429">
        <v>1333.4138978080982</v>
      </c>
      <c r="P15" s="429">
        <v>1369.6158476799988</v>
      </c>
      <c r="Q15" s="429">
        <v>1858.3511734099998</v>
      </c>
      <c r="R15" s="429">
        <v>2082.9474982500005</v>
      </c>
      <c r="S15" s="429">
        <v>444.11613246999974</v>
      </c>
      <c r="T15" s="429">
        <v>656.06524762999891</v>
      </c>
      <c r="U15" s="429">
        <v>662.07731242999876</v>
      </c>
      <c r="V15" s="429">
        <v>417.09387264000145</v>
      </c>
      <c r="W15" s="429">
        <v>-3643.8101381799997</v>
      </c>
      <c r="X15" s="429">
        <v>558.17773133907804</v>
      </c>
      <c r="Y15" s="429">
        <v>-995.44882398540881</v>
      </c>
      <c r="Z15" s="429">
        <v>-1146.3491584770054</v>
      </c>
      <c r="AA15" s="429">
        <v>1325.6772416097951</v>
      </c>
      <c r="AB15" s="429">
        <v>4931.9935582500011</v>
      </c>
      <c r="AC15" s="429">
        <v>5624.0091510700004</v>
      </c>
      <c r="AD15" s="429">
        <v>3770.3933360100004</v>
      </c>
      <c r="AE15" s="429">
        <v>2040.1888897999995</v>
      </c>
      <c r="AF15" s="246"/>
      <c r="AG15" s="429">
        <v>0</v>
      </c>
      <c r="AH15" s="429">
        <v>0</v>
      </c>
      <c r="AI15" s="429">
        <v>6418.3651332568088</v>
      </c>
      <c r="AJ15" s="429">
        <v>5755.0306518099987</v>
      </c>
      <c r="AK15" s="429">
        <v>-1908.5737054800006</v>
      </c>
      <c r="AL15" s="429">
        <v>-257.94300951354103</v>
      </c>
      <c r="AM15" s="429">
        <v>16366.58493513</v>
      </c>
    </row>
    <row r="16" spans="2:41" s="166" customFormat="1" ht="18" customHeight="1" x14ac:dyDescent="0.25">
      <c r="B16" s="121" t="s">
        <v>581</v>
      </c>
      <c r="C16" s="170"/>
      <c r="D16" s="377"/>
      <c r="E16" s="377"/>
      <c r="F16" s="377"/>
      <c r="G16" s="377"/>
      <c r="H16" s="377"/>
      <c r="I16" s="377"/>
      <c r="J16" s="377"/>
      <c r="K16" s="377"/>
      <c r="L16" s="429">
        <v>2390.850718487628</v>
      </c>
      <c r="M16" s="429">
        <v>2306.150104279398</v>
      </c>
      <c r="N16" s="429">
        <v>1845.5872487264894</v>
      </c>
      <c r="O16" s="429">
        <v>1837.7642211433351</v>
      </c>
      <c r="P16" s="429">
        <v>1854.9840168000007</v>
      </c>
      <c r="Q16" s="429">
        <v>2315.7302591600005</v>
      </c>
      <c r="R16" s="429">
        <v>2596.7966857299989</v>
      </c>
      <c r="S16" s="429">
        <v>920.41613683000071</v>
      </c>
      <c r="T16" s="429">
        <v>1149.7815237399991</v>
      </c>
      <c r="U16" s="429">
        <v>1220.8908758200009</v>
      </c>
      <c r="V16" s="429">
        <v>1004.3674908900001</v>
      </c>
      <c r="W16" s="429">
        <v>333.11783371999979</v>
      </c>
      <c r="X16" s="429">
        <v>986.64526606908089</v>
      </c>
      <c r="Y16" s="429">
        <v>1137.3290809745895</v>
      </c>
      <c r="Z16" s="429">
        <v>2849.7775076729945</v>
      </c>
      <c r="AA16" s="429">
        <v>3684.3399558597944</v>
      </c>
      <c r="AB16" s="429">
        <v>5172.6736201900021</v>
      </c>
      <c r="AC16" s="429">
        <v>5979.4026580499985</v>
      </c>
      <c r="AD16" s="429">
        <v>4325.6222432100003</v>
      </c>
      <c r="AE16" s="429">
        <v>4239.6181511599943</v>
      </c>
      <c r="AF16" s="246"/>
      <c r="AG16" s="429">
        <v>0</v>
      </c>
      <c r="AH16" s="429">
        <v>0</v>
      </c>
      <c r="AI16" s="429">
        <v>8380.3522926368514</v>
      </c>
      <c r="AJ16" s="429">
        <v>7687.927098520001</v>
      </c>
      <c r="AK16" s="429">
        <v>3708.1577241700002</v>
      </c>
      <c r="AL16" s="429">
        <v>8658.0918105764595</v>
      </c>
      <c r="AM16" s="429">
        <v>19717.316672609995</v>
      </c>
    </row>
    <row r="17" spans="2:39" s="461" customFormat="1" ht="18" customHeight="1" x14ac:dyDescent="0.25">
      <c r="B17" s="258" t="s">
        <v>415</v>
      </c>
      <c r="C17" s="458"/>
      <c r="D17" s="459"/>
      <c r="E17" s="459"/>
      <c r="F17" s="459"/>
      <c r="G17" s="459"/>
      <c r="H17" s="459"/>
      <c r="I17" s="459"/>
      <c r="J17" s="459"/>
      <c r="K17" s="459"/>
      <c r="L17" s="459">
        <v>0.25071794765006067</v>
      </c>
      <c r="M17" s="459">
        <v>0.26212194191136856</v>
      </c>
      <c r="N17" s="459">
        <v>0.20580587051461377</v>
      </c>
      <c r="O17" s="459">
        <v>0.19344457687131661</v>
      </c>
      <c r="P17" s="459">
        <v>0.19660310580434859</v>
      </c>
      <c r="Q17" s="459">
        <v>0.23525650964843667</v>
      </c>
      <c r="R17" s="459">
        <v>0.21178752120354358</v>
      </c>
      <c r="S17" s="459">
        <v>8.7340540368214578E-2</v>
      </c>
      <c r="T17" s="459">
        <v>0.11647636100238282</v>
      </c>
      <c r="U17" s="459">
        <v>0.12266767087663148</v>
      </c>
      <c r="V17" s="459">
        <v>0.09</v>
      </c>
      <c r="W17" s="459">
        <v>0.09</v>
      </c>
      <c r="X17" s="459">
        <v>0.10897765170862986</v>
      </c>
      <c r="Y17" s="459">
        <v>0.15322686647428083</v>
      </c>
      <c r="Z17" s="459">
        <v>0.25582582271757937</v>
      </c>
      <c r="AA17" s="459">
        <v>0.27956778988004288</v>
      </c>
      <c r="AB17" s="459">
        <v>0.3399164850006422</v>
      </c>
      <c r="AC17" s="459">
        <v>0.36008586684464744</v>
      </c>
      <c r="AD17" s="459">
        <v>0.24101983041296096</v>
      </c>
      <c r="AE17" s="459">
        <v>0.21493862529089555</v>
      </c>
      <c r="AF17" s="460"/>
      <c r="AG17" s="459" t="s">
        <v>100</v>
      </c>
      <c r="AH17" s="459" t="s">
        <v>100</v>
      </c>
      <c r="AI17" s="459">
        <v>0.22771554710078004</v>
      </c>
      <c r="AJ17" s="459">
        <v>0.18270581206587727</v>
      </c>
      <c r="AK17" s="459">
        <v>9.4734672993529528E-2</v>
      </c>
      <c r="AL17" s="459">
        <v>0.21223732920500021</v>
      </c>
      <c r="AM17" s="459">
        <v>0.28372312381604525</v>
      </c>
    </row>
    <row r="18" spans="2:39" ht="9.9499999999999993" customHeight="1" x14ac:dyDescent="0.25">
      <c r="B18" s="103"/>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G18" s="246"/>
      <c r="AH18" s="246"/>
      <c r="AI18" s="246"/>
      <c r="AJ18" s="246"/>
      <c r="AK18" s="246"/>
      <c r="AL18" s="246"/>
      <c r="AM18" s="246"/>
    </row>
    <row r="19" spans="2:39" s="166" customFormat="1" ht="18" customHeight="1" thickBot="1" x14ac:dyDescent="0.3">
      <c r="B19" s="52" t="s">
        <v>248</v>
      </c>
      <c r="C19" s="205"/>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G19" s="52"/>
      <c r="AH19" s="52"/>
      <c r="AI19" s="52"/>
      <c r="AJ19" s="52"/>
      <c r="AK19" s="52"/>
      <c r="AL19" s="52"/>
      <c r="AM19" s="52"/>
    </row>
    <row r="20" spans="2:39" s="166" customFormat="1" ht="9.9499999999999993" customHeight="1" x14ac:dyDescent="0.25">
      <c r="B20" s="253"/>
      <c r="C20" s="205"/>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G20" s="94"/>
      <c r="AH20" s="94"/>
      <c r="AI20" s="94"/>
      <c r="AJ20" s="94"/>
      <c r="AK20" s="94"/>
      <c r="AL20" s="94"/>
      <c r="AM20" s="94"/>
    </row>
    <row r="21" spans="2:39" s="166" customFormat="1" ht="18" customHeight="1" x14ac:dyDescent="0.25">
      <c r="B21" s="121" t="s">
        <v>267</v>
      </c>
      <c r="C21" s="170"/>
      <c r="D21" s="429">
        <v>1751.2441945356122</v>
      </c>
      <c r="E21" s="429">
        <v>1984.743022982555</v>
      </c>
      <c r="F21" s="429">
        <v>2140.4614202050907</v>
      </c>
      <c r="G21" s="429">
        <v>2363.4645065252271</v>
      </c>
      <c r="H21" s="429">
        <v>2534.6413807259255</v>
      </c>
      <c r="I21" s="429">
        <v>2298.0182239628916</v>
      </c>
      <c r="J21" s="429">
        <v>2066.2638062561268</v>
      </c>
      <c r="K21" s="429">
        <v>1997.1476180933405</v>
      </c>
      <c r="L21" s="429">
        <v>2424.6632619960747</v>
      </c>
      <c r="M21" s="429">
        <v>2309.8263886122518</v>
      </c>
      <c r="N21" s="429">
        <v>2449.4400392017446</v>
      </c>
      <c r="O21" s="429">
        <v>2670.566514486165</v>
      </c>
      <c r="P21" s="429">
        <v>2673.4042990199996</v>
      </c>
      <c r="Q21" s="429">
        <v>2964.6599256996997</v>
      </c>
      <c r="R21" s="429">
        <v>3342.9077693499999</v>
      </c>
      <c r="S21" s="429">
        <v>2744.6495624300001</v>
      </c>
      <c r="T21" s="429">
        <v>2538.3429380299999</v>
      </c>
      <c r="U21" s="429">
        <v>2563.7236826799995</v>
      </c>
      <c r="V21" s="429">
        <v>2555.87636479</v>
      </c>
      <c r="W21" s="429">
        <v>2386.3199241100001</v>
      </c>
      <c r="X21" s="429">
        <v>2975.9722399699999</v>
      </c>
      <c r="Y21" s="429">
        <v>3058.7435476100004</v>
      </c>
      <c r="Z21" s="429">
        <v>4009.6607207699999</v>
      </c>
      <c r="AA21" s="429">
        <v>4594.2837452399999</v>
      </c>
      <c r="AB21" s="429">
        <v>7033.5154796800007</v>
      </c>
      <c r="AC21" s="429">
        <v>8520.6228372900005</v>
      </c>
      <c r="AD21" s="429">
        <v>9432.8070917700006</v>
      </c>
      <c r="AE21" s="429">
        <v>7416.68629857</v>
      </c>
      <c r="AF21" s="246"/>
      <c r="AG21" s="429">
        <v>8239.913144248485</v>
      </c>
      <c r="AH21" s="429">
        <v>8896.0710290382849</v>
      </c>
      <c r="AI21" s="429">
        <v>9854.4962042962361</v>
      </c>
      <c r="AJ21" s="429">
        <v>11725.6215564997</v>
      </c>
      <c r="AK21" s="429">
        <v>10044.262909609999</v>
      </c>
      <c r="AL21" s="429">
        <v>14638.66025359</v>
      </c>
      <c r="AM21" s="429">
        <v>32403.63170731</v>
      </c>
    </row>
    <row r="22" spans="2:39" ht="18" customHeight="1" x14ac:dyDescent="0.25">
      <c r="B22" s="237" t="s">
        <v>411</v>
      </c>
      <c r="C22" s="170"/>
      <c r="D22" s="227">
        <v>-1582.3193022423529</v>
      </c>
      <c r="E22" s="227">
        <v>-1720.9683412445079</v>
      </c>
      <c r="F22" s="227">
        <v>-1813.89340335919</v>
      </c>
      <c r="G22" s="227">
        <v>-1791.3927813026685</v>
      </c>
      <c r="H22" s="227">
        <v>-1598.9609869125911</v>
      </c>
      <c r="I22" s="227">
        <v>-1478.9638121019907</v>
      </c>
      <c r="J22" s="227">
        <v>-1448.5823908985171</v>
      </c>
      <c r="K22" s="227">
        <v>-1554.2149636432541</v>
      </c>
      <c r="L22" s="227">
        <v>-1731.9704370229731</v>
      </c>
      <c r="M22" s="227">
        <v>-1854.8312214641801</v>
      </c>
      <c r="N22" s="227">
        <v>-1849.2519848579504</v>
      </c>
      <c r="O22" s="227">
        <v>-1983.2069937624931</v>
      </c>
      <c r="P22" s="227">
        <v>-2032.2485537190798</v>
      </c>
      <c r="Q22" s="227">
        <v>-2251.4410562720523</v>
      </c>
      <c r="R22" s="227">
        <v>-2613.0021465564628</v>
      </c>
      <c r="S22" s="227">
        <v>-2299.0531548321851</v>
      </c>
      <c r="T22" s="227">
        <v>-2121.6456014012597</v>
      </c>
      <c r="U22" s="227">
        <v>-2010.5129981943032</v>
      </c>
      <c r="V22" s="227">
        <v>-2065.0809415099252</v>
      </c>
      <c r="W22" s="227">
        <v>-2020.2755944487174</v>
      </c>
      <c r="X22" s="227">
        <v>-2636.1648225524623</v>
      </c>
      <c r="Y22" s="227">
        <v>-2744.9442516038594</v>
      </c>
      <c r="Z22" s="227">
        <v>-3211.9040220367665</v>
      </c>
      <c r="AA22" s="227">
        <v>-3744.4731446550777</v>
      </c>
      <c r="AB22" s="227">
        <v>-5225.3345080068393</v>
      </c>
      <c r="AC22" s="227">
        <v>-5810.7391404630725</v>
      </c>
      <c r="AD22" s="227">
        <v>-6573.3943726715761</v>
      </c>
      <c r="AE22" s="227">
        <v>-5733.7369939489599</v>
      </c>
      <c r="AF22" s="246"/>
      <c r="AG22" s="227">
        <v>-6908.5738281487193</v>
      </c>
      <c r="AH22" s="227">
        <v>-6080.7221535563531</v>
      </c>
      <c r="AI22" s="227">
        <v>-7419.2606371075963</v>
      </c>
      <c r="AJ22" s="227">
        <v>-9195.7449113797793</v>
      </c>
      <c r="AK22" s="227">
        <v>-8217.5151355542057</v>
      </c>
      <c r="AL22" s="227">
        <v>-12337.486240848166</v>
      </c>
      <c r="AM22" s="227">
        <v>-23343.205015090447</v>
      </c>
    </row>
    <row r="23" spans="2:39" s="166" customFormat="1" ht="18" customHeight="1" x14ac:dyDescent="0.25">
      <c r="B23" s="121" t="s">
        <v>269</v>
      </c>
      <c r="C23" s="170"/>
      <c r="D23" s="429">
        <v>168.92489229325929</v>
      </c>
      <c r="E23" s="429">
        <v>263.77468173804709</v>
      </c>
      <c r="F23" s="429">
        <v>326.56801684590062</v>
      </c>
      <c r="G23" s="429">
        <v>572.07172522255917</v>
      </c>
      <c r="H23" s="429">
        <v>935.68039381333438</v>
      </c>
      <c r="I23" s="429">
        <v>819.05441186090093</v>
      </c>
      <c r="J23" s="429">
        <v>617.68141535761106</v>
      </c>
      <c r="K23" s="429">
        <v>442.93265445008637</v>
      </c>
      <c r="L23" s="429">
        <v>692.69282497310155</v>
      </c>
      <c r="M23" s="429">
        <v>454.99516714807169</v>
      </c>
      <c r="N23" s="429">
        <v>600.18805434379419</v>
      </c>
      <c r="O23" s="429">
        <v>687.35952072367195</v>
      </c>
      <c r="P23" s="429">
        <v>641.15574530091976</v>
      </c>
      <c r="Q23" s="429">
        <v>713.21886942764741</v>
      </c>
      <c r="R23" s="429">
        <v>729.90562279353708</v>
      </c>
      <c r="S23" s="429">
        <v>445.59640759781496</v>
      </c>
      <c r="T23" s="429">
        <v>416.69733662874023</v>
      </c>
      <c r="U23" s="429">
        <v>553.21068448569622</v>
      </c>
      <c r="V23" s="429">
        <v>490.79542328007483</v>
      </c>
      <c r="W23" s="429">
        <v>366.04432966128275</v>
      </c>
      <c r="X23" s="429">
        <v>339.80741741753764</v>
      </c>
      <c r="Y23" s="429">
        <v>313.79929600614105</v>
      </c>
      <c r="Z23" s="429">
        <v>797.75669873323341</v>
      </c>
      <c r="AA23" s="429">
        <v>849.81060058492221</v>
      </c>
      <c r="AB23" s="429">
        <v>1808.1809716731614</v>
      </c>
      <c r="AC23" s="429">
        <v>2709.8836968269279</v>
      </c>
      <c r="AD23" s="429">
        <v>2859.4127190984245</v>
      </c>
      <c r="AE23" s="429">
        <v>1682.94930462104</v>
      </c>
      <c r="AF23" s="246"/>
      <c r="AG23" s="429">
        <v>1331.3393160997657</v>
      </c>
      <c r="AH23" s="429">
        <v>2815.3488754819327</v>
      </c>
      <c r="AI23" s="429">
        <v>2435.2355671886394</v>
      </c>
      <c r="AJ23" s="429">
        <v>2529.8766451199194</v>
      </c>
      <c r="AK23" s="429">
        <v>1826.747774055794</v>
      </c>
      <c r="AL23" s="429">
        <v>2301.1740127418343</v>
      </c>
      <c r="AM23" s="429">
        <v>9060.4266922195529</v>
      </c>
    </row>
    <row r="24" spans="2:39" ht="18" customHeight="1" x14ac:dyDescent="0.25">
      <c r="B24" s="237" t="s">
        <v>412</v>
      </c>
      <c r="C24" s="170"/>
      <c r="D24" s="227">
        <v>-89.098950282916405</v>
      </c>
      <c r="E24" s="227">
        <v>-98.49378050633473</v>
      </c>
      <c r="F24" s="227">
        <v>-116.80893873858147</v>
      </c>
      <c r="G24" s="227">
        <v>-141.44804310721938</v>
      </c>
      <c r="H24" s="227">
        <v>-110.84374776077317</v>
      </c>
      <c r="I24" s="227">
        <v>-108.92707901093291</v>
      </c>
      <c r="J24" s="227">
        <v>-130.41423459289638</v>
      </c>
      <c r="K24" s="227">
        <v>-147.62456157062854</v>
      </c>
      <c r="L24" s="227">
        <v>-165.92605583442969</v>
      </c>
      <c r="M24" s="227">
        <v>-130.26553521894203</v>
      </c>
      <c r="N24" s="227">
        <v>-125.84828429323301</v>
      </c>
      <c r="O24" s="227">
        <v>-160.63193091829686</v>
      </c>
      <c r="P24" s="227">
        <v>-97.3967766682009</v>
      </c>
      <c r="Q24" s="227">
        <v>-110.76187355798282</v>
      </c>
      <c r="R24" s="227">
        <v>-125.85995953180931</v>
      </c>
      <c r="S24" s="227">
        <v>-130.5484869128673</v>
      </c>
      <c r="T24" s="227">
        <v>-114.94951109724734</v>
      </c>
      <c r="U24" s="227">
        <v>-119.04420455280265</v>
      </c>
      <c r="V24" s="227">
        <v>-115.21198611480831</v>
      </c>
      <c r="W24" s="227">
        <v>-176.49613061204192</v>
      </c>
      <c r="X24" s="227">
        <v>-144.24209490999999</v>
      </c>
      <c r="Y24" s="227">
        <v>-179.10301256999995</v>
      </c>
      <c r="Z24" s="227">
        <v>-180.15552779999999</v>
      </c>
      <c r="AA24" s="227">
        <v>-219.31844600936617</v>
      </c>
      <c r="AB24" s="227">
        <v>-207.96687355</v>
      </c>
      <c r="AC24" s="227">
        <v>-205.08824569999999</v>
      </c>
      <c r="AD24" s="227">
        <v>-238.49736611390236</v>
      </c>
      <c r="AE24" s="227">
        <v>-248.83697001000002</v>
      </c>
      <c r="AF24" s="246"/>
      <c r="AG24" s="227">
        <v>-445.84971263505201</v>
      </c>
      <c r="AH24" s="227">
        <v>-497.809622935231</v>
      </c>
      <c r="AI24" s="227">
        <v>-582.67180626490153</v>
      </c>
      <c r="AJ24" s="227">
        <v>-464.56709667086034</v>
      </c>
      <c r="AK24" s="227">
        <v>-525.70183237690026</v>
      </c>
      <c r="AL24" s="227">
        <v>-722.81908128936607</v>
      </c>
      <c r="AM24" s="227">
        <v>-900.38945537390236</v>
      </c>
    </row>
    <row r="25" spans="2:39" ht="18" customHeight="1" x14ac:dyDescent="0.25">
      <c r="B25" s="237" t="s">
        <v>413</v>
      </c>
      <c r="C25" s="170"/>
      <c r="D25" s="227">
        <v>3.4540013602105124E-4</v>
      </c>
      <c r="E25" s="227">
        <v>0.80465700817301544</v>
      </c>
      <c r="F25" s="227">
        <v>-4.2845991334505316</v>
      </c>
      <c r="G25" s="227">
        <v>-9.9691634479914484</v>
      </c>
      <c r="H25" s="227">
        <v>-9.9955653687694479</v>
      </c>
      <c r="I25" s="227">
        <v>-19.869792185230274</v>
      </c>
      <c r="J25" s="227">
        <v>-16.426930086060501</v>
      </c>
      <c r="K25" s="227">
        <v>-24.707583744170464</v>
      </c>
      <c r="L25" s="227">
        <v>6.700791694616397</v>
      </c>
      <c r="M25" s="227">
        <v>0.55888652699947672</v>
      </c>
      <c r="N25" s="227">
        <v>-12.157789942832636</v>
      </c>
      <c r="O25" s="227">
        <v>-16.381066838976288</v>
      </c>
      <c r="P25" s="227">
        <v>4.415489577280769</v>
      </c>
      <c r="Q25" s="227">
        <v>-5.4637319609649522</v>
      </c>
      <c r="R25" s="227">
        <v>79.56145032827186</v>
      </c>
      <c r="S25" s="227">
        <v>-9.7796024849474961</v>
      </c>
      <c r="T25" s="227">
        <v>-17.883403927403279</v>
      </c>
      <c r="U25" s="227">
        <v>-10.040279075901369</v>
      </c>
      <c r="V25" s="227">
        <v>-6.7483829456218931</v>
      </c>
      <c r="W25" s="227">
        <v>10.8132622520369</v>
      </c>
      <c r="X25" s="227">
        <v>12.384641930000004</v>
      </c>
      <c r="Y25" s="227">
        <v>6.9872972499999966</v>
      </c>
      <c r="Z25" s="227">
        <v>10.820167109999987</v>
      </c>
      <c r="AA25" s="227">
        <v>-111.26014670709381</v>
      </c>
      <c r="AB25" s="227">
        <v>-7.7666188700000029</v>
      </c>
      <c r="AC25" s="227">
        <v>-22.235067230000002</v>
      </c>
      <c r="AD25" s="227">
        <v>-5.8299276460976577</v>
      </c>
      <c r="AE25" s="227">
        <v>9.7546632600000063</v>
      </c>
      <c r="AF25" s="246"/>
      <c r="AG25" s="227">
        <v>-13.448760173132943</v>
      </c>
      <c r="AH25" s="227">
        <v>-70.999871384230687</v>
      </c>
      <c r="AI25" s="227">
        <v>-21.279178560193053</v>
      </c>
      <c r="AJ25" s="227">
        <v>68.733605459640188</v>
      </c>
      <c r="AK25" s="227">
        <v>-23.858803696889638</v>
      </c>
      <c r="AL25" s="227">
        <v>-81.068040417093812</v>
      </c>
      <c r="AM25" s="227">
        <v>-26.076950486097651</v>
      </c>
    </row>
    <row r="26" spans="2:39" s="166" customFormat="1" ht="18" customHeight="1" x14ac:dyDescent="0.25">
      <c r="B26" s="121" t="s">
        <v>414</v>
      </c>
      <c r="C26" s="170"/>
      <c r="D26" s="429">
        <v>79.826287410478912</v>
      </c>
      <c r="E26" s="429">
        <v>166.08555823988547</v>
      </c>
      <c r="F26" s="429">
        <v>205.4744789738686</v>
      </c>
      <c r="G26" s="429">
        <v>420.65451866734827</v>
      </c>
      <c r="H26" s="429">
        <v>814.8410806837918</v>
      </c>
      <c r="I26" s="429">
        <v>690.25754066473758</v>
      </c>
      <c r="J26" s="429">
        <v>470.84025067865434</v>
      </c>
      <c r="K26" s="429">
        <v>270.60050913528738</v>
      </c>
      <c r="L26" s="429">
        <v>533.4675608332883</v>
      </c>
      <c r="M26" s="429">
        <v>325.28851845612911</v>
      </c>
      <c r="N26" s="429">
        <v>462.18198010772858</v>
      </c>
      <c r="O26" s="429">
        <v>510.34652296639888</v>
      </c>
      <c r="P26" s="429">
        <v>548.17445820999967</v>
      </c>
      <c r="Q26" s="429">
        <v>596.99326390869953</v>
      </c>
      <c r="R26" s="429">
        <v>683.6071135899997</v>
      </c>
      <c r="S26" s="429">
        <v>305.26831820000018</v>
      </c>
      <c r="T26" s="429">
        <v>283.86442160408961</v>
      </c>
      <c r="U26" s="429">
        <v>424.12620085699223</v>
      </c>
      <c r="V26" s="429">
        <v>368.83505421964463</v>
      </c>
      <c r="W26" s="429">
        <v>200.36146130127773</v>
      </c>
      <c r="X26" s="429">
        <v>207.94996443753766</v>
      </c>
      <c r="Y26" s="429">
        <v>141.68358068614108</v>
      </c>
      <c r="Z26" s="429">
        <v>628.42133804323339</v>
      </c>
      <c r="AA26" s="429">
        <v>519.23200786846223</v>
      </c>
      <c r="AB26" s="429">
        <v>1592.4474792531614</v>
      </c>
      <c r="AC26" s="429">
        <v>2482.5603838969282</v>
      </c>
      <c r="AD26" s="429">
        <v>2615.0854253384246</v>
      </c>
      <c r="AE26" s="429">
        <v>1443.86699787104</v>
      </c>
      <c r="AF26" s="246"/>
      <c r="AG26" s="429">
        <v>872.0408432915807</v>
      </c>
      <c r="AH26" s="429">
        <v>2246.5393811624708</v>
      </c>
      <c r="AI26" s="429">
        <v>1831.2845823635448</v>
      </c>
      <c r="AJ26" s="429">
        <v>2134.043153908699</v>
      </c>
      <c r="AK26" s="429">
        <v>1277.1871379820043</v>
      </c>
      <c r="AL26" s="429">
        <v>1497.2868910353743</v>
      </c>
      <c r="AM26" s="429">
        <v>8133.9602863595537</v>
      </c>
    </row>
    <row r="27" spans="2:39" s="166" customFormat="1" ht="18" customHeight="1" x14ac:dyDescent="0.25">
      <c r="B27" s="121" t="s">
        <v>581</v>
      </c>
      <c r="C27" s="170"/>
      <c r="D27" s="429">
        <v>128.26082908150713</v>
      </c>
      <c r="E27" s="429">
        <v>220.66205776369392</v>
      </c>
      <c r="F27" s="429">
        <v>268.18558723528679</v>
      </c>
      <c r="G27" s="429">
        <v>492.40969900724326</v>
      </c>
      <c r="H27" s="429">
        <v>868.31459684149922</v>
      </c>
      <c r="I27" s="429">
        <v>744.89965552597187</v>
      </c>
      <c r="J27" s="429">
        <v>524.25837043673937</v>
      </c>
      <c r="K27" s="429">
        <v>336.07656119695503</v>
      </c>
      <c r="L27" s="429">
        <v>591.5104500715322</v>
      </c>
      <c r="M27" s="429">
        <v>385.33455925830617</v>
      </c>
      <c r="N27" s="429">
        <v>519.09608580674842</v>
      </c>
      <c r="O27" s="429">
        <v>567.42045574235976</v>
      </c>
      <c r="P27" s="429">
        <v>608.07765661000008</v>
      </c>
      <c r="Q27" s="429">
        <v>645.77619480890007</v>
      </c>
      <c r="R27" s="429">
        <v>733.36196663999954</v>
      </c>
      <c r="S27" s="429">
        <v>355.84318146999954</v>
      </c>
      <c r="T27" s="429">
        <v>336.088638115077</v>
      </c>
      <c r="U27" s="429">
        <v>474.02751935344628</v>
      </c>
      <c r="V27" s="429">
        <v>422.48158011284926</v>
      </c>
      <c r="W27" s="429">
        <v>256.76210513646885</v>
      </c>
      <c r="X27" s="429">
        <v>266.96050545030982</v>
      </c>
      <c r="Y27" s="429">
        <v>221.19775795604198</v>
      </c>
      <c r="Z27" s="429">
        <v>719.5499177804096</v>
      </c>
      <c r="AA27" s="429">
        <v>626.00103991510764</v>
      </c>
      <c r="AB27" s="429">
        <v>1718.1154908042038</v>
      </c>
      <c r="AC27" s="429">
        <v>2590.2338157661088</v>
      </c>
      <c r="AD27" s="429">
        <v>2714.1593072500937</v>
      </c>
      <c r="AE27" s="429">
        <v>1565.8056456660436</v>
      </c>
      <c r="AF27" s="246"/>
      <c r="AG27" s="429">
        <v>1109.5181730877312</v>
      </c>
      <c r="AH27" s="429">
        <v>2473.5491840011655</v>
      </c>
      <c r="AI27" s="429">
        <v>2063.3615508789462</v>
      </c>
      <c r="AJ27" s="429">
        <v>2343.0589995288992</v>
      </c>
      <c r="AK27" s="429">
        <v>1489.3598427178413</v>
      </c>
      <c r="AL27" s="429">
        <v>1833.7092211018692</v>
      </c>
      <c r="AM27" s="429">
        <v>8588.3142594864494</v>
      </c>
    </row>
    <row r="28" spans="2:39" s="461" customFormat="1" ht="18" customHeight="1" x14ac:dyDescent="0.25">
      <c r="B28" s="258" t="s">
        <v>415</v>
      </c>
      <c r="C28" s="458"/>
      <c r="D28" s="459">
        <v>7.3239831133612293E-2</v>
      </c>
      <c r="E28" s="459">
        <v>0.11117915780960699</v>
      </c>
      <c r="F28" s="459">
        <v>0.12529335250041101</v>
      </c>
      <c r="G28" s="459">
        <v>0.20834232866529717</v>
      </c>
      <c r="H28" s="459">
        <v>0.34257887661915015</v>
      </c>
      <c r="I28" s="459">
        <v>0.32414871551427721</v>
      </c>
      <c r="J28" s="459">
        <v>0.25372286387121379</v>
      </c>
      <c r="K28" s="459">
        <v>0.16827827755556918</v>
      </c>
      <c r="L28" s="459">
        <v>0.24395571102297248</v>
      </c>
      <c r="M28" s="459">
        <v>0.16682403541584609</v>
      </c>
      <c r="N28" s="459">
        <v>0.21192438986010786</v>
      </c>
      <c r="O28" s="459">
        <v>0.21247194281230447</v>
      </c>
      <c r="P28" s="459">
        <v>0.22745443210101274</v>
      </c>
      <c r="Q28" s="459">
        <v>0.21782471210639384</v>
      </c>
      <c r="R28" s="459">
        <v>0.21937846247627574</v>
      </c>
      <c r="S28" s="459">
        <v>0.12964976889616123</v>
      </c>
      <c r="T28" s="459">
        <v>0.13240474054144724</v>
      </c>
      <c r="U28" s="459">
        <v>0.18489805377852561</v>
      </c>
      <c r="V28" s="459">
        <v>0.16529812863133614</v>
      </c>
      <c r="W28" s="459">
        <v>0.10759751973836057</v>
      </c>
      <c r="X28" s="459">
        <v>8.9705307685598909E-2</v>
      </c>
      <c r="Y28" s="459">
        <v>7.2316542564962172E-2</v>
      </c>
      <c r="Z28" s="459">
        <v>0.17945406554054527</v>
      </c>
      <c r="AA28" s="459">
        <v>0.13625650365275949</v>
      </c>
      <c r="AB28" s="459">
        <v>0.24427549719167915</v>
      </c>
      <c r="AC28" s="459">
        <v>0.30399583049611162</v>
      </c>
      <c r="AD28" s="459">
        <v>0.28773611935922677</v>
      </c>
      <c r="AE28" s="459">
        <v>0.2111193035045778</v>
      </c>
      <c r="AF28" s="460"/>
      <c r="AG28" s="459">
        <v>0.13465168305350189</v>
      </c>
      <c r="AH28" s="459">
        <v>0.27804962167310504</v>
      </c>
      <c r="AI28" s="459">
        <v>0.20938275362868256</v>
      </c>
      <c r="AJ28" s="459">
        <v>0.19982386334395247</v>
      </c>
      <c r="AK28" s="459">
        <v>0.14827965537350421</v>
      </c>
      <c r="AL28" s="459">
        <v>0.1252648254236359</v>
      </c>
      <c r="AM28" s="459">
        <v>0.26504171930669718</v>
      </c>
    </row>
    <row r="29" spans="2:39" ht="9.9499999999999993" customHeight="1" x14ac:dyDescent="0.25">
      <c r="AG29" s="246"/>
      <c r="AH29" s="246"/>
      <c r="AI29" s="246"/>
      <c r="AJ29" s="246"/>
      <c r="AK29" s="246"/>
      <c r="AL29" s="246"/>
      <c r="AM29" s="246"/>
    </row>
    <row r="30" spans="2:39" s="166" customFormat="1" ht="18" customHeight="1" thickBot="1" x14ac:dyDescent="0.3">
      <c r="B30" s="52" t="s">
        <v>148</v>
      </c>
      <c r="C30" s="205"/>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G30" s="52"/>
      <c r="AH30" s="52"/>
      <c r="AI30" s="52"/>
      <c r="AJ30" s="52"/>
      <c r="AK30" s="52"/>
      <c r="AL30" s="52"/>
      <c r="AM30" s="52"/>
    </row>
    <row r="31" spans="2:39" s="166" customFormat="1" ht="9.9499999999999993" customHeight="1" x14ac:dyDescent="0.25">
      <c r="B31" s="253"/>
      <c r="C31" s="205"/>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G31" s="94"/>
      <c r="AH31" s="94"/>
      <c r="AI31" s="94"/>
      <c r="AJ31" s="94"/>
      <c r="AK31" s="94"/>
      <c r="AL31" s="94"/>
      <c r="AM31" s="94"/>
    </row>
    <row r="32" spans="2:39" s="166" customFormat="1" ht="18" customHeight="1" x14ac:dyDescent="0.25">
      <c r="B32" s="121" t="s">
        <v>267</v>
      </c>
      <c r="C32" s="170"/>
      <c r="D32" s="377"/>
      <c r="E32" s="377"/>
      <c r="F32" s="377"/>
      <c r="G32" s="377"/>
      <c r="H32" s="429">
        <v>120.81666041</v>
      </c>
      <c r="I32" s="429">
        <v>213.50779539999999</v>
      </c>
      <c r="J32" s="429">
        <v>538.33508897000002</v>
      </c>
      <c r="K32" s="429">
        <v>714.26718802000016</v>
      </c>
      <c r="L32" s="429">
        <v>940.4045017200001</v>
      </c>
      <c r="M32" s="429">
        <v>880.69033193999996</v>
      </c>
      <c r="N32" s="429">
        <v>843.25361807999991</v>
      </c>
      <c r="O32" s="429">
        <v>936.47186111000019</v>
      </c>
      <c r="P32" s="429">
        <v>1019.72538671</v>
      </c>
      <c r="Q32" s="429">
        <v>1144.6209929899999</v>
      </c>
      <c r="R32" s="429">
        <v>1185.3587618200002</v>
      </c>
      <c r="S32" s="429">
        <v>1059.1087406500001</v>
      </c>
      <c r="T32" s="429">
        <v>806.34949228999994</v>
      </c>
      <c r="U32" s="429">
        <v>771.47268957000006</v>
      </c>
      <c r="V32" s="429">
        <v>737.72526777000007</v>
      </c>
      <c r="W32" s="429">
        <v>735.89270623999994</v>
      </c>
      <c r="X32" s="429">
        <v>819.52427417999991</v>
      </c>
      <c r="Y32" s="429">
        <v>964.9526934700001</v>
      </c>
      <c r="Z32" s="429">
        <v>1094.2484546400001</v>
      </c>
      <c r="AA32" s="429">
        <v>1122.07972565</v>
      </c>
      <c r="AB32" s="429">
        <v>1174.0932655200002</v>
      </c>
      <c r="AC32" s="429">
        <v>1701.3295249800001</v>
      </c>
      <c r="AD32" s="429">
        <v>1724.4345633100002</v>
      </c>
      <c r="AE32" s="429">
        <v>1906.43942302</v>
      </c>
      <c r="AF32" s="246"/>
      <c r="AG32" s="429">
        <v>0</v>
      </c>
      <c r="AH32" s="429">
        <v>1586.9267328000001</v>
      </c>
      <c r="AI32" s="429">
        <v>3600.8203128499999</v>
      </c>
      <c r="AJ32" s="429">
        <v>4408.8138821700004</v>
      </c>
      <c r="AK32" s="429">
        <v>3051.4401558700001</v>
      </c>
      <c r="AL32" s="429">
        <v>4000.8051479400001</v>
      </c>
      <c r="AM32" s="429">
        <v>6506.2967768300005</v>
      </c>
    </row>
    <row r="33" spans="2:40" ht="18" customHeight="1" x14ac:dyDescent="0.25">
      <c r="B33" s="237" t="s">
        <v>411</v>
      </c>
      <c r="C33" s="170"/>
      <c r="D33" s="227"/>
      <c r="E33" s="227"/>
      <c r="F33" s="227"/>
      <c r="G33" s="227"/>
      <c r="H33" s="227">
        <v>-118.2531182</v>
      </c>
      <c r="I33" s="227">
        <v>-146.17758339</v>
      </c>
      <c r="J33" s="227">
        <v>-422.57825434722361</v>
      </c>
      <c r="K33" s="227">
        <v>-465.03785497236214</v>
      </c>
      <c r="L33" s="227">
        <v>-505.36128431000003</v>
      </c>
      <c r="M33" s="227">
        <v>-548.71864137732803</v>
      </c>
      <c r="N33" s="227">
        <v>-524.8854095404896</v>
      </c>
      <c r="O33" s="227">
        <v>-518.50615943363107</v>
      </c>
      <c r="P33" s="227">
        <v>-628.95500105487235</v>
      </c>
      <c r="Q33" s="227">
        <v>-725.96518028098035</v>
      </c>
      <c r="R33" s="227">
        <v>-790.0150491020629</v>
      </c>
      <c r="S33" s="227">
        <v>-813.4077475945212</v>
      </c>
      <c r="T33" s="227">
        <v>-679.35654694999994</v>
      </c>
      <c r="U33" s="227">
        <v>-647.80909541000005</v>
      </c>
      <c r="V33" s="227">
        <v>-581.44245358000001</v>
      </c>
      <c r="W33" s="227">
        <v>-595.4042154</v>
      </c>
      <c r="X33" s="227">
        <v>-637.18247268000005</v>
      </c>
      <c r="Y33" s="227">
        <v>-735.98425352000004</v>
      </c>
      <c r="Z33" s="227">
        <v>-828.30717061000007</v>
      </c>
      <c r="AA33" s="227">
        <v>-873.52677188999996</v>
      </c>
      <c r="AB33" s="227">
        <v>-672.60931630999994</v>
      </c>
      <c r="AC33" s="227">
        <v>-756.88464017000001</v>
      </c>
      <c r="AD33" s="227">
        <v>-916.56327437000004</v>
      </c>
      <c r="AE33" s="227">
        <v>-1067.59472931</v>
      </c>
      <c r="AF33" s="246"/>
      <c r="AG33" s="227">
        <v>0</v>
      </c>
      <c r="AH33" s="227">
        <v>-1152.0468109095857</v>
      </c>
      <c r="AI33" s="227">
        <v>-2097.471494661449</v>
      </c>
      <c r="AJ33" s="227">
        <v>-2958.3429780324368</v>
      </c>
      <c r="AK33" s="227">
        <v>-2504.01231134</v>
      </c>
      <c r="AL33" s="227">
        <v>-3075.0006687</v>
      </c>
      <c r="AM33" s="227">
        <v>-3413.6519601600003</v>
      </c>
    </row>
    <row r="34" spans="2:40" s="166" customFormat="1" ht="18" customHeight="1" x14ac:dyDescent="0.25">
      <c r="B34" s="121" t="s">
        <v>269</v>
      </c>
      <c r="C34" s="170"/>
      <c r="D34" s="377"/>
      <c r="E34" s="377"/>
      <c r="F34" s="377"/>
      <c r="G34" s="377"/>
      <c r="H34" s="429">
        <v>2.5635422099999943</v>
      </c>
      <c r="I34" s="429">
        <v>67.330212009999997</v>
      </c>
      <c r="J34" s="429">
        <v>115.75683462277637</v>
      </c>
      <c r="K34" s="429">
        <v>249.22933304763802</v>
      </c>
      <c r="L34" s="429">
        <v>435.04321741000007</v>
      </c>
      <c r="M34" s="429">
        <v>331.97169056267194</v>
      </c>
      <c r="N34" s="429">
        <v>318.36820853951031</v>
      </c>
      <c r="O34" s="429">
        <v>417.96570167636912</v>
      </c>
      <c r="P34" s="429">
        <v>390.7703856551276</v>
      </c>
      <c r="Q34" s="429">
        <v>418.65581270901953</v>
      </c>
      <c r="R34" s="429">
        <v>395.34371271793725</v>
      </c>
      <c r="S34" s="429">
        <v>245.70099305547888</v>
      </c>
      <c r="T34" s="429">
        <v>126.99294534000001</v>
      </c>
      <c r="U34" s="429">
        <v>123.66359416</v>
      </c>
      <c r="V34" s="429">
        <v>156.28281419000007</v>
      </c>
      <c r="W34" s="429">
        <v>140.48849083999994</v>
      </c>
      <c r="X34" s="429">
        <v>182.34180149999986</v>
      </c>
      <c r="Y34" s="429">
        <v>228.96843995000006</v>
      </c>
      <c r="Z34" s="429">
        <v>265.94128403000002</v>
      </c>
      <c r="AA34" s="429">
        <v>248.55295376000004</v>
      </c>
      <c r="AB34" s="429">
        <v>501.48394921000022</v>
      </c>
      <c r="AC34" s="429">
        <v>944.44488481000008</v>
      </c>
      <c r="AD34" s="429">
        <v>807.87128894000011</v>
      </c>
      <c r="AE34" s="429">
        <v>838.84469371</v>
      </c>
      <c r="AF34" s="246"/>
      <c r="AG34" s="429">
        <v>0</v>
      </c>
      <c r="AH34" s="429">
        <v>434.87992189041438</v>
      </c>
      <c r="AI34" s="429">
        <v>1503.3488181885514</v>
      </c>
      <c r="AJ34" s="429">
        <v>1450.4709041375634</v>
      </c>
      <c r="AK34" s="429">
        <v>547.42784453000002</v>
      </c>
      <c r="AL34" s="429">
        <v>925.80447923999998</v>
      </c>
      <c r="AM34" s="429">
        <v>3092.6448166700002</v>
      </c>
    </row>
    <row r="35" spans="2:40" ht="18" customHeight="1" x14ac:dyDescent="0.25">
      <c r="B35" s="237" t="s">
        <v>412</v>
      </c>
      <c r="C35" s="170"/>
      <c r="D35" s="227"/>
      <c r="E35" s="227"/>
      <c r="F35" s="227"/>
      <c r="G35" s="227"/>
      <c r="H35" s="227">
        <v>-28.46848713</v>
      </c>
      <c r="I35" s="227">
        <v>-65.858851278504872</v>
      </c>
      <c r="J35" s="227">
        <v>-73.980581948245018</v>
      </c>
      <c r="K35" s="227">
        <v>-63.48709365233411</v>
      </c>
      <c r="L35" s="227">
        <v>-66.430831540000014</v>
      </c>
      <c r="M35" s="227">
        <v>-68.186960743848999</v>
      </c>
      <c r="N35" s="227">
        <v>-77.153977512686708</v>
      </c>
      <c r="O35" s="227">
        <v>-71.546573052719111</v>
      </c>
      <c r="P35" s="227">
        <v>-73.691390921451784</v>
      </c>
      <c r="Q35" s="227">
        <v>-81.261458504765272</v>
      </c>
      <c r="R35" s="227">
        <v>-93.922113940513043</v>
      </c>
      <c r="S35" s="227">
        <v>-88.518927809333434</v>
      </c>
      <c r="T35" s="227">
        <v>-85.645899585727591</v>
      </c>
      <c r="U35" s="227">
        <v>-81.582794929349546</v>
      </c>
      <c r="V35" s="227">
        <v>-83.073496513216369</v>
      </c>
      <c r="W35" s="227">
        <v>-100.89713420977891</v>
      </c>
      <c r="X35" s="227">
        <v>-103.14512017999999</v>
      </c>
      <c r="Y35" s="227">
        <v>-98.189073690000001</v>
      </c>
      <c r="Z35" s="227">
        <v>-111.24188472</v>
      </c>
      <c r="AA35" s="227">
        <v>-124.28253131</v>
      </c>
      <c r="AB35" s="227">
        <v>-113.87676400000001</v>
      </c>
      <c r="AC35" s="227">
        <v>-114.48012381000001</v>
      </c>
      <c r="AD35" s="227">
        <v>-112.27155248999999</v>
      </c>
      <c r="AE35" s="227">
        <v>-131.19213191999998</v>
      </c>
      <c r="AF35" s="246"/>
      <c r="AG35" s="227">
        <v>0</v>
      </c>
      <c r="AH35" s="227">
        <v>-231.79501400908401</v>
      </c>
      <c r="AI35" s="227">
        <v>-283.3183428492548</v>
      </c>
      <c r="AJ35" s="227">
        <v>-337.39389117606356</v>
      </c>
      <c r="AK35" s="227">
        <v>-351.19932523807245</v>
      </c>
      <c r="AL35" s="227">
        <v>-436.85860989999992</v>
      </c>
      <c r="AM35" s="227">
        <v>-471.82057222000003</v>
      </c>
    </row>
    <row r="36" spans="2:40" ht="18" customHeight="1" x14ac:dyDescent="0.25">
      <c r="B36" s="237" t="s">
        <v>413</v>
      </c>
      <c r="C36" s="170"/>
      <c r="D36" s="227"/>
      <c r="E36" s="227"/>
      <c r="F36" s="227"/>
      <c r="G36" s="227"/>
      <c r="H36" s="227">
        <v>-1.3560640800000001</v>
      </c>
      <c r="I36" s="227">
        <v>-54.04373226149513</v>
      </c>
      <c r="J36" s="227">
        <v>49.841611775469616</v>
      </c>
      <c r="K36" s="227">
        <v>0.75347163469615452</v>
      </c>
      <c r="L36" s="227">
        <v>5.4972259700000006</v>
      </c>
      <c r="M36" s="227">
        <v>-0.52219368882291661</v>
      </c>
      <c r="N36" s="227">
        <v>7.3179327531762501</v>
      </c>
      <c r="O36" s="227">
        <v>15.621177956350198</v>
      </c>
      <c r="P36" s="227">
        <v>39.09070161632421</v>
      </c>
      <c r="Q36" s="227">
        <v>38.633288295745608</v>
      </c>
      <c r="R36" s="227">
        <v>46.9608441425761</v>
      </c>
      <c r="S36" s="227">
        <v>197.39070223385451</v>
      </c>
      <c r="T36" s="227">
        <v>117.55043116572757</v>
      </c>
      <c r="U36" s="227">
        <v>74.618266179349561</v>
      </c>
      <c r="V36" s="227">
        <v>87.285565173216355</v>
      </c>
      <c r="W36" s="227">
        <v>45.228006249778922</v>
      </c>
      <c r="X36" s="227">
        <v>27.408638240000002</v>
      </c>
      <c r="Y36" s="227">
        <v>127.39324961</v>
      </c>
      <c r="Z36" s="227">
        <v>97.147648000000004</v>
      </c>
      <c r="AA36" s="227">
        <v>-616.20806565999999</v>
      </c>
      <c r="AB36" s="227">
        <v>-39.857494889999991</v>
      </c>
      <c r="AC36" s="227">
        <v>34.583103629999997</v>
      </c>
      <c r="AD36" s="227">
        <v>-0.50813396000000011</v>
      </c>
      <c r="AE36" s="227">
        <v>-9.5191211800000008</v>
      </c>
      <c r="AF36" s="246"/>
      <c r="AG36" s="227">
        <v>0</v>
      </c>
      <c r="AH36" s="227">
        <v>-4.8047129313293624</v>
      </c>
      <c r="AI36" s="227">
        <v>27.914142990703532</v>
      </c>
      <c r="AJ36" s="227">
        <v>322.07553628850042</v>
      </c>
      <c r="AK36" s="227">
        <v>324.68226876807239</v>
      </c>
      <c r="AL36" s="227">
        <v>-364.25852980999997</v>
      </c>
      <c r="AM36" s="227">
        <v>-15.301646399999996</v>
      </c>
    </row>
    <row r="37" spans="2:40" s="166" customFormat="1" ht="18" customHeight="1" x14ac:dyDescent="0.25">
      <c r="B37" s="121" t="s">
        <v>414</v>
      </c>
      <c r="C37" s="170"/>
      <c r="D37" s="377"/>
      <c r="E37" s="377"/>
      <c r="F37" s="377"/>
      <c r="G37" s="377"/>
      <c r="H37" s="429">
        <v>-27.261009000000005</v>
      </c>
      <c r="I37" s="429">
        <v>-52.572371529999998</v>
      </c>
      <c r="J37" s="429">
        <v>91.617864450000951</v>
      </c>
      <c r="K37" s="429">
        <v>186.49571103000005</v>
      </c>
      <c r="L37" s="429">
        <v>374.10961184000001</v>
      </c>
      <c r="M37" s="429">
        <v>263.26253613</v>
      </c>
      <c r="N37" s="429">
        <v>248.53216377999985</v>
      </c>
      <c r="O37" s="429">
        <v>362.04030658000022</v>
      </c>
      <c r="P37" s="429">
        <v>356.16969635000004</v>
      </c>
      <c r="Q37" s="429">
        <v>376.02764249999984</v>
      </c>
      <c r="R37" s="429">
        <v>348.3824429200003</v>
      </c>
      <c r="S37" s="429">
        <v>354.57276747999992</v>
      </c>
      <c r="T37" s="429">
        <v>158.89747691999997</v>
      </c>
      <c r="U37" s="429">
        <v>116.69906541000002</v>
      </c>
      <c r="V37" s="429">
        <v>160.49488285000007</v>
      </c>
      <c r="W37" s="429">
        <v>84.819362879999943</v>
      </c>
      <c r="X37" s="429">
        <v>106.60531955999987</v>
      </c>
      <c r="Y37" s="429">
        <v>258.17261587000007</v>
      </c>
      <c r="Z37" s="429">
        <v>251.84704731000002</v>
      </c>
      <c r="AA37" s="429">
        <v>-491.93764320999992</v>
      </c>
      <c r="AB37" s="429">
        <v>347.74969032000024</v>
      </c>
      <c r="AC37" s="429">
        <v>864.54786463000005</v>
      </c>
      <c r="AD37" s="429">
        <v>695.09160249000013</v>
      </c>
      <c r="AE37" s="429">
        <v>698.13344061000009</v>
      </c>
      <c r="AF37" s="246"/>
      <c r="AG37" s="429">
        <v>0</v>
      </c>
      <c r="AH37" s="429">
        <v>198.280194950001</v>
      </c>
      <c r="AI37" s="429">
        <v>1247.9446183300001</v>
      </c>
      <c r="AJ37" s="429">
        <v>1435.15254925</v>
      </c>
      <c r="AK37" s="429">
        <v>520.91078805999996</v>
      </c>
      <c r="AL37" s="429">
        <v>124.68733953000003</v>
      </c>
      <c r="AM37" s="429">
        <v>2605.5225980500004</v>
      </c>
    </row>
    <row r="38" spans="2:40" s="166" customFormat="1" ht="18" customHeight="1" x14ac:dyDescent="0.25">
      <c r="B38" s="121" t="s">
        <v>581</v>
      </c>
      <c r="C38" s="170"/>
      <c r="D38" s="377"/>
      <c r="E38" s="377"/>
      <c r="F38" s="377"/>
      <c r="G38" s="377"/>
      <c r="H38" s="429">
        <v>-27.019975730000009</v>
      </c>
      <c r="I38" s="429">
        <v>6.8870892300000017</v>
      </c>
      <c r="J38" s="429">
        <v>214.03835379000003</v>
      </c>
      <c r="K38" s="429">
        <v>336.24185803</v>
      </c>
      <c r="L38" s="429">
        <v>535.81490482000004</v>
      </c>
      <c r="M38" s="429">
        <v>455.69507187000005</v>
      </c>
      <c r="N38" s="429">
        <v>429.24279240999999</v>
      </c>
      <c r="O38" s="429">
        <v>566.73436485000013</v>
      </c>
      <c r="P38" s="429">
        <v>532.1100221800001</v>
      </c>
      <c r="Q38" s="429">
        <v>578.64257514000008</v>
      </c>
      <c r="R38" s="429">
        <v>566.67507738000018</v>
      </c>
      <c r="S38" s="429">
        <v>562.79484420999984</v>
      </c>
      <c r="T38" s="429">
        <v>381.84864076999992</v>
      </c>
      <c r="U38" s="429">
        <v>343.01611695999998</v>
      </c>
      <c r="V38" s="429">
        <v>385.31370612000006</v>
      </c>
      <c r="W38" s="429">
        <v>317.24298722999998</v>
      </c>
      <c r="X38" s="429">
        <v>317.96263750151991</v>
      </c>
      <c r="Y38" s="429">
        <v>378.79717833768007</v>
      </c>
      <c r="Z38" s="429">
        <v>424.93898567128008</v>
      </c>
      <c r="AA38" s="429">
        <v>350.27004196880392</v>
      </c>
      <c r="AB38" s="429">
        <v>521.52206453000019</v>
      </c>
      <c r="AC38" s="429">
        <v>1059.96607898</v>
      </c>
      <c r="AD38" s="429">
        <v>866.24784313000021</v>
      </c>
      <c r="AE38" s="429">
        <v>894.5633579900001</v>
      </c>
      <c r="AF38" s="246"/>
      <c r="AG38" s="429">
        <v>0</v>
      </c>
      <c r="AH38" s="429">
        <v>530.14732532000005</v>
      </c>
      <c r="AI38" s="429">
        <v>1987.48713395</v>
      </c>
      <c r="AJ38" s="429">
        <v>2240.22251891</v>
      </c>
      <c r="AK38" s="429">
        <v>1427.4214510799998</v>
      </c>
      <c r="AL38" s="429">
        <v>1471.968843479284</v>
      </c>
      <c r="AM38" s="429">
        <v>3342.2993446300002</v>
      </c>
    </row>
    <row r="39" spans="2:40" s="166" customFormat="1" ht="18" customHeight="1" x14ac:dyDescent="0.25">
      <c r="B39" s="121" t="s">
        <v>798</v>
      </c>
      <c r="C39" s="170"/>
      <c r="D39" s="377"/>
      <c r="E39" s="377"/>
      <c r="F39" s="377"/>
      <c r="G39" s="377"/>
      <c r="H39" s="429"/>
      <c r="I39" s="429"/>
      <c r="J39" s="429"/>
      <c r="K39" s="429"/>
      <c r="L39" s="429"/>
      <c r="M39" s="429"/>
      <c r="N39" s="429"/>
      <c r="O39" s="429"/>
      <c r="P39" s="429"/>
      <c r="Q39" s="429"/>
      <c r="R39" s="429"/>
      <c r="S39" s="429"/>
      <c r="T39" s="429"/>
      <c r="U39" s="429"/>
      <c r="V39" s="429"/>
      <c r="W39" s="429"/>
      <c r="X39" s="429"/>
      <c r="Y39" s="429"/>
      <c r="Z39" s="429"/>
      <c r="AA39" s="429"/>
      <c r="AB39" s="429">
        <v>508.87579770122528</v>
      </c>
      <c r="AC39" s="429">
        <v>993.22197026852996</v>
      </c>
      <c r="AD39" s="429">
        <v>945.63821867024524</v>
      </c>
      <c r="AE39" s="429">
        <v>0</v>
      </c>
      <c r="AF39" s="246"/>
      <c r="AG39" s="429">
        <v>0</v>
      </c>
      <c r="AH39" s="429">
        <v>0</v>
      </c>
      <c r="AI39" s="429">
        <v>0</v>
      </c>
      <c r="AJ39" s="429">
        <v>0</v>
      </c>
      <c r="AK39" s="429">
        <v>0</v>
      </c>
      <c r="AL39" s="429">
        <v>0</v>
      </c>
      <c r="AM39" s="429">
        <v>3342.2993446300006</v>
      </c>
    </row>
    <row r="40" spans="2:40" s="223" customFormat="1" ht="18" customHeight="1" x14ac:dyDescent="0.25">
      <c r="B40" s="258" t="s">
        <v>415</v>
      </c>
      <c r="C40" s="259"/>
      <c r="D40" s="449"/>
      <c r="E40" s="449"/>
      <c r="F40" s="449"/>
      <c r="G40" s="449"/>
      <c r="H40" s="447">
        <v>-0.22364445133896091</v>
      </c>
      <c r="I40" s="447">
        <v>3.2256851404873818E-2</v>
      </c>
      <c r="J40" s="447">
        <v>0.39759316859601512</v>
      </c>
      <c r="K40" s="447">
        <v>0.47075081099845356</v>
      </c>
      <c r="L40" s="447">
        <v>0.56977067191830155</v>
      </c>
      <c r="M40" s="447">
        <v>0.51742940207619514</v>
      </c>
      <c r="N40" s="447">
        <v>0.50903166402931166</v>
      </c>
      <c r="O40" s="447">
        <v>0.60518034591904324</v>
      </c>
      <c r="P40" s="447">
        <v>0.52181698044880298</v>
      </c>
      <c r="Q40" s="447">
        <v>0.50553203085019383</v>
      </c>
      <c r="R40" s="447">
        <v>0.47806208182063559</v>
      </c>
      <c r="S40" s="447">
        <v>0.53138532674614636</v>
      </c>
      <c r="T40" s="447">
        <v>0.47355228027187718</v>
      </c>
      <c r="U40" s="447">
        <v>0.44462509379455639</v>
      </c>
      <c r="V40" s="447">
        <v>0.5222997272205796</v>
      </c>
      <c r="W40" s="447">
        <v>0.43109951293162585</v>
      </c>
      <c r="X40" s="447">
        <v>0.38798440451280974</v>
      </c>
      <c r="Y40" s="447">
        <v>0.39255518006329776</v>
      </c>
      <c r="Z40" s="447">
        <v>0.38833866647870385</v>
      </c>
      <c r="AA40" s="447">
        <v>0.31216145694629582</v>
      </c>
      <c r="AB40" s="447">
        <v>0.44419134309489511</v>
      </c>
      <c r="AC40" s="447">
        <v>0.62302220905292316</v>
      </c>
      <c r="AD40" s="447">
        <v>0.50233732352665417</v>
      </c>
      <c r="AE40" s="447">
        <v>0.46923251123967941</v>
      </c>
      <c r="AF40" s="460"/>
      <c r="AG40" s="447">
        <v>0</v>
      </c>
      <c r="AH40" s="447">
        <v>0.33407170877044789</v>
      </c>
      <c r="AI40" s="447">
        <v>0.55195398861125933</v>
      </c>
      <c r="AJ40" s="447">
        <v>0.50812363115844927</v>
      </c>
      <c r="AK40" s="447">
        <v>0.46778615282167502</v>
      </c>
      <c r="AL40" s="447">
        <v>0.36791815373392911</v>
      </c>
      <c r="AM40" s="447">
        <v>0.51370225787001933</v>
      </c>
    </row>
    <row r="41" spans="2:40" ht="18" customHeight="1" x14ac:dyDescent="0.25">
      <c r="B41" s="600" t="s">
        <v>416</v>
      </c>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row>
    <row r="42" spans="2:40" ht="48" customHeight="1" x14ac:dyDescent="0.25">
      <c r="B42" s="600" t="s">
        <v>799</v>
      </c>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0"/>
      <c r="AN42" s="531"/>
    </row>
    <row r="43" spans="2:40" ht="18" customHeight="1" x14ac:dyDescent="0.25"/>
    <row r="44" spans="2:40" ht="18" customHeight="1" x14ac:dyDescent="0.25"/>
    <row r="45" spans="2:40" ht="18" customHeight="1" x14ac:dyDescent="0.25"/>
    <row r="46" spans="2:40" ht="18" customHeight="1" x14ac:dyDescent="0.25"/>
    <row r="47" spans="2:40" ht="18" customHeight="1" x14ac:dyDescent="0.25"/>
    <row r="48" spans="2:40" ht="18" customHeight="1" x14ac:dyDescent="0.25"/>
    <row r="49" spans="2:31" ht="18" customHeight="1" x14ac:dyDescent="0.25">
      <c r="B49" s="181" t="s">
        <v>121</v>
      </c>
      <c r="AE49" s="170"/>
    </row>
    <row r="50" spans="2:31" ht="18" customHeight="1" x14ac:dyDescent="0.25"/>
    <row r="51" spans="2:31" ht="18" customHeight="1" x14ac:dyDescent="0.25">
      <c r="B51" s="254" t="s">
        <v>118</v>
      </c>
      <c r="C51" s="179"/>
      <c r="D51" s="179"/>
      <c r="E51" s="179"/>
      <c r="F51" s="179"/>
      <c r="G51" s="179"/>
      <c r="H51" s="179"/>
      <c r="I51" s="179"/>
      <c r="J51" s="179"/>
      <c r="K51" s="179"/>
      <c r="L51" s="179"/>
      <c r="M51" s="179"/>
      <c r="N51" s="179"/>
      <c r="O51" s="179"/>
      <c r="P51" s="179"/>
      <c r="Q51" s="179"/>
      <c r="R51" s="179"/>
      <c r="S51" s="179"/>
      <c r="T51" s="217"/>
      <c r="U51" s="217"/>
      <c r="V51" s="217"/>
      <c r="W51" s="217"/>
      <c r="X51" s="225"/>
      <c r="Y51" s="225"/>
      <c r="Z51" s="225"/>
      <c r="AA51" s="225"/>
      <c r="AB51" s="225"/>
      <c r="AC51" s="225"/>
      <c r="AD51" s="225"/>
      <c r="AE51" s="225"/>
    </row>
    <row r="52" spans="2:31" ht="18" customHeight="1" x14ac:dyDescent="0.25">
      <c r="B52" s="255" t="s">
        <v>53</v>
      </c>
      <c r="C52" s="179"/>
      <c r="D52" s="179"/>
      <c r="E52" s="179"/>
      <c r="F52" s="179"/>
      <c r="G52" s="179"/>
      <c r="H52" s="179"/>
      <c r="I52" s="179"/>
      <c r="J52" s="179"/>
      <c r="K52" s="179"/>
      <c r="L52" s="179"/>
      <c r="M52" s="179"/>
      <c r="N52" s="179"/>
      <c r="O52" s="179"/>
      <c r="P52" s="179"/>
      <c r="Q52" s="179"/>
      <c r="R52" s="179"/>
      <c r="S52" s="179"/>
      <c r="T52" s="217">
        <v>0</v>
      </c>
      <c r="U52" s="217">
        <v>0</v>
      </c>
      <c r="V52" s="217">
        <v>0</v>
      </c>
      <c r="W52" s="217">
        <v>0</v>
      </c>
      <c r="X52" s="217">
        <v>0</v>
      </c>
      <c r="Y52" s="217">
        <v>0</v>
      </c>
      <c r="Z52" s="217">
        <v>0</v>
      </c>
      <c r="AA52" s="217">
        <v>0</v>
      </c>
      <c r="AB52" s="217">
        <v>0</v>
      </c>
      <c r="AC52" s="217">
        <v>0</v>
      </c>
      <c r="AD52" s="217">
        <v>0</v>
      </c>
      <c r="AE52" s="217">
        <v>0</v>
      </c>
    </row>
    <row r="53" spans="2:31" ht="18" customHeight="1" x14ac:dyDescent="0.25">
      <c r="B53" s="255" t="s">
        <v>54</v>
      </c>
      <c r="C53" s="179"/>
      <c r="D53" s="179"/>
      <c r="E53" s="179"/>
      <c r="F53" s="179"/>
      <c r="G53" s="179"/>
      <c r="H53" s="179"/>
      <c r="I53" s="179"/>
      <c r="J53" s="179"/>
      <c r="K53" s="179"/>
      <c r="L53" s="179"/>
      <c r="M53" s="179"/>
      <c r="N53" s="179"/>
      <c r="O53" s="179"/>
      <c r="P53" s="179"/>
      <c r="Q53" s="179"/>
      <c r="R53" s="179"/>
      <c r="S53" s="179"/>
      <c r="T53" s="217">
        <v>0</v>
      </c>
      <c r="U53" s="217">
        <v>0</v>
      </c>
      <c r="V53" s="217">
        <v>0</v>
      </c>
      <c r="W53" s="217">
        <v>0</v>
      </c>
      <c r="X53" s="217">
        <v>0</v>
      </c>
      <c r="Y53" s="217">
        <v>0</v>
      </c>
      <c r="Z53" s="217">
        <v>0</v>
      </c>
      <c r="AA53" s="217">
        <v>0</v>
      </c>
      <c r="AB53" s="217">
        <v>0</v>
      </c>
      <c r="AC53" s="217">
        <v>0</v>
      </c>
      <c r="AD53" s="217">
        <v>0</v>
      </c>
      <c r="AE53" s="217">
        <v>0</v>
      </c>
    </row>
    <row r="54" spans="2:31" ht="18" customHeight="1" x14ac:dyDescent="0.25">
      <c r="B54" s="255" t="s">
        <v>14</v>
      </c>
      <c r="C54" s="179"/>
      <c r="D54" s="179"/>
      <c r="E54" s="179"/>
      <c r="F54" s="179"/>
      <c r="G54" s="179"/>
      <c r="H54" s="179"/>
      <c r="I54" s="179"/>
      <c r="J54" s="179"/>
      <c r="K54" s="179"/>
      <c r="L54" s="179"/>
      <c r="M54" s="179"/>
      <c r="N54" s="179"/>
      <c r="O54" s="179"/>
      <c r="P54" s="179"/>
      <c r="Q54" s="179"/>
      <c r="R54" s="179"/>
      <c r="S54" s="179"/>
      <c r="T54" s="217">
        <v>0</v>
      </c>
      <c r="U54" s="217">
        <v>0</v>
      </c>
      <c r="V54" s="217">
        <v>0</v>
      </c>
      <c r="W54" s="217">
        <v>0</v>
      </c>
      <c r="X54" s="217">
        <v>0</v>
      </c>
      <c r="Y54" s="217">
        <v>0</v>
      </c>
      <c r="Z54" s="217">
        <v>0</v>
      </c>
      <c r="AA54" s="217">
        <v>0</v>
      </c>
      <c r="AB54" s="217">
        <v>0</v>
      </c>
      <c r="AC54" s="217">
        <v>0</v>
      </c>
      <c r="AD54" s="217">
        <v>0</v>
      </c>
      <c r="AE54" s="217">
        <v>0</v>
      </c>
    </row>
    <row r="55" spans="2:31" ht="18" customHeight="1" x14ac:dyDescent="0.25">
      <c r="B55" s="255" t="s">
        <v>55</v>
      </c>
      <c r="C55" s="179"/>
      <c r="D55" s="179"/>
      <c r="E55" s="179"/>
      <c r="F55" s="179"/>
      <c r="G55" s="179"/>
      <c r="H55" s="179"/>
      <c r="I55" s="179"/>
      <c r="J55" s="179"/>
      <c r="K55" s="179"/>
      <c r="L55" s="179"/>
      <c r="M55" s="179"/>
      <c r="N55" s="179"/>
      <c r="O55" s="179"/>
      <c r="P55" s="179"/>
      <c r="Q55" s="179"/>
      <c r="R55" s="179"/>
      <c r="S55" s="179"/>
      <c r="T55" s="217">
        <v>0</v>
      </c>
      <c r="U55" s="217">
        <v>0</v>
      </c>
      <c r="V55" s="217">
        <v>0</v>
      </c>
      <c r="W55" s="217">
        <v>0</v>
      </c>
      <c r="X55" s="217">
        <v>0</v>
      </c>
      <c r="Y55" s="217">
        <v>0</v>
      </c>
      <c r="Z55" s="217">
        <v>0</v>
      </c>
      <c r="AA55" s="217">
        <v>0</v>
      </c>
      <c r="AB55" s="217">
        <v>0</v>
      </c>
      <c r="AC55" s="217">
        <v>0</v>
      </c>
      <c r="AD55" s="217">
        <v>0</v>
      </c>
      <c r="AE55" s="217">
        <v>0</v>
      </c>
    </row>
    <row r="56" spans="2:31" ht="18" customHeight="1" x14ac:dyDescent="0.25">
      <c r="B56" s="255" t="s">
        <v>66</v>
      </c>
      <c r="C56" s="179"/>
      <c r="D56" s="179"/>
      <c r="E56" s="179"/>
      <c r="F56" s="179"/>
      <c r="G56" s="179"/>
      <c r="H56" s="179"/>
      <c r="I56" s="179"/>
      <c r="J56" s="179"/>
      <c r="K56" s="179"/>
      <c r="L56" s="179"/>
      <c r="M56" s="179"/>
      <c r="N56" s="179"/>
      <c r="O56" s="179"/>
      <c r="P56" s="179"/>
      <c r="Q56" s="179"/>
      <c r="R56" s="179"/>
      <c r="S56" s="179"/>
      <c r="T56" s="217">
        <v>0</v>
      </c>
      <c r="U56" s="217">
        <v>0</v>
      </c>
      <c r="V56" s="217">
        <v>0</v>
      </c>
      <c r="W56" s="217">
        <v>0</v>
      </c>
      <c r="X56" s="217">
        <v>0</v>
      </c>
      <c r="Y56" s="217">
        <v>0</v>
      </c>
      <c r="Z56" s="217">
        <v>0</v>
      </c>
      <c r="AA56" s="217">
        <v>0</v>
      </c>
      <c r="AB56" s="217">
        <v>0</v>
      </c>
      <c r="AC56" s="217">
        <v>0</v>
      </c>
      <c r="AD56" s="217">
        <v>0</v>
      </c>
      <c r="AE56" s="217">
        <v>0</v>
      </c>
    </row>
    <row r="57" spans="2:31" ht="18" customHeight="1" x14ac:dyDescent="0.25">
      <c r="B57" s="255" t="s">
        <v>56</v>
      </c>
      <c r="C57" s="179"/>
      <c r="D57" s="179"/>
      <c r="E57" s="179"/>
      <c r="F57" s="179"/>
      <c r="G57" s="179"/>
      <c r="H57" s="179"/>
      <c r="I57" s="179"/>
      <c r="J57" s="179"/>
      <c r="K57" s="179"/>
      <c r="L57" s="179"/>
      <c r="M57" s="179"/>
      <c r="N57" s="179"/>
      <c r="O57" s="179"/>
      <c r="P57" s="179"/>
      <c r="Q57" s="179"/>
      <c r="R57" s="179"/>
      <c r="S57" s="179"/>
      <c r="T57" s="217">
        <v>0</v>
      </c>
      <c r="U57" s="217">
        <v>0</v>
      </c>
      <c r="V57" s="217">
        <v>0</v>
      </c>
      <c r="W57" s="217">
        <v>0</v>
      </c>
      <c r="X57" s="217">
        <v>0</v>
      </c>
      <c r="Y57" s="217">
        <v>0</v>
      </c>
      <c r="Z57" s="217">
        <v>0</v>
      </c>
      <c r="AA57" s="217">
        <v>0</v>
      </c>
      <c r="AB57" s="217">
        <v>0</v>
      </c>
      <c r="AC57" s="217">
        <v>0</v>
      </c>
      <c r="AD57" s="217">
        <v>0</v>
      </c>
      <c r="AE57" s="217">
        <v>0</v>
      </c>
    </row>
    <row r="58" spans="2:31" ht="18" customHeight="1" x14ac:dyDescent="0.25">
      <c r="B58" s="255" t="s">
        <v>57</v>
      </c>
      <c r="C58" s="179"/>
      <c r="D58" s="179"/>
      <c r="E58" s="179"/>
      <c r="F58" s="179"/>
      <c r="G58" s="179"/>
      <c r="H58" s="179"/>
      <c r="I58" s="179"/>
      <c r="J58" s="179"/>
      <c r="K58" s="179"/>
      <c r="L58" s="179"/>
      <c r="M58" s="179"/>
      <c r="N58" s="179"/>
      <c r="O58" s="179"/>
      <c r="P58" s="179"/>
      <c r="Q58" s="179"/>
      <c r="R58" s="179"/>
      <c r="S58" s="179"/>
      <c r="T58" s="217">
        <v>0</v>
      </c>
      <c r="U58" s="217">
        <v>0</v>
      </c>
      <c r="V58" s="217">
        <v>0</v>
      </c>
      <c r="W58" s="217">
        <v>0</v>
      </c>
      <c r="X58" s="217">
        <v>0</v>
      </c>
      <c r="Y58" s="217">
        <v>0</v>
      </c>
      <c r="Z58" s="217">
        <v>0</v>
      </c>
      <c r="AA58" s="217">
        <v>0</v>
      </c>
      <c r="AB58" s="217">
        <v>0</v>
      </c>
      <c r="AC58" s="217">
        <v>0</v>
      </c>
      <c r="AD58" s="217">
        <v>0</v>
      </c>
      <c r="AE58" s="217">
        <v>0</v>
      </c>
    </row>
    <row r="59" spans="2:31" ht="18" customHeight="1" x14ac:dyDescent="0.25"/>
    <row r="60" spans="2:31" ht="18" customHeight="1" x14ac:dyDescent="0.25">
      <c r="B60" s="254" t="s">
        <v>21</v>
      </c>
      <c r="C60" s="256"/>
      <c r="D60" s="256"/>
      <c r="E60" s="256"/>
      <c r="F60" s="256"/>
      <c r="G60" s="256"/>
      <c r="H60" s="256"/>
      <c r="I60" s="256"/>
      <c r="J60" s="256"/>
      <c r="K60" s="256"/>
      <c r="L60" s="256"/>
      <c r="M60" s="256"/>
      <c r="N60" s="256"/>
      <c r="O60" s="256"/>
      <c r="P60" s="256"/>
      <c r="Q60" s="256"/>
      <c r="R60" s="256"/>
      <c r="S60" s="256"/>
      <c r="T60" s="257"/>
      <c r="U60" s="257"/>
      <c r="V60" s="257"/>
      <c r="W60" s="257"/>
      <c r="X60" s="257"/>
      <c r="Y60" s="257"/>
      <c r="Z60" s="257"/>
      <c r="AA60" s="257"/>
      <c r="AB60" s="257"/>
      <c r="AC60" s="257"/>
      <c r="AD60" s="257"/>
      <c r="AE60" s="257"/>
    </row>
    <row r="61" spans="2:31" ht="18" customHeight="1" x14ac:dyDescent="0.25">
      <c r="B61" s="255" t="s">
        <v>53</v>
      </c>
      <c r="C61" s="256"/>
      <c r="D61" s="256"/>
      <c r="E61" s="256"/>
      <c r="F61" s="256"/>
      <c r="G61" s="256"/>
      <c r="H61" s="256"/>
      <c r="I61" s="256"/>
      <c r="J61" s="256"/>
      <c r="K61" s="256"/>
      <c r="L61" s="256"/>
      <c r="M61" s="256"/>
      <c r="N61" s="256"/>
      <c r="O61" s="256"/>
      <c r="P61" s="217">
        <v>0</v>
      </c>
      <c r="Q61" s="217">
        <v>0</v>
      </c>
      <c r="R61" s="217">
        <v>0</v>
      </c>
      <c r="S61" s="217">
        <v>0</v>
      </c>
      <c r="T61" s="217">
        <v>0</v>
      </c>
      <c r="U61" s="217">
        <v>0</v>
      </c>
      <c r="V61" s="217">
        <v>0</v>
      </c>
      <c r="W61" s="217">
        <v>0</v>
      </c>
      <c r="X61" s="217">
        <v>0</v>
      </c>
      <c r="Y61" s="217">
        <v>0</v>
      </c>
      <c r="Z61" s="217">
        <v>0</v>
      </c>
      <c r="AA61" s="217">
        <v>0</v>
      </c>
      <c r="AB61" s="217">
        <v>0</v>
      </c>
      <c r="AC61" s="217">
        <v>0</v>
      </c>
      <c r="AD61" s="217">
        <v>0</v>
      </c>
      <c r="AE61" s="217">
        <v>0</v>
      </c>
    </row>
    <row r="62" spans="2:31" ht="18" customHeight="1" x14ac:dyDescent="0.25">
      <c r="B62" s="255" t="s">
        <v>54</v>
      </c>
      <c r="C62" s="256"/>
      <c r="D62" s="256"/>
      <c r="E62" s="256"/>
      <c r="F62" s="256"/>
      <c r="G62" s="256"/>
      <c r="H62" s="256"/>
      <c r="I62" s="256"/>
      <c r="J62" s="256"/>
      <c r="K62" s="256"/>
      <c r="L62" s="256"/>
      <c r="M62" s="256"/>
      <c r="N62" s="256"/>
      <c r="O62" s="256"/>
      <c r="P62" s="217">
        <v>0</v>
      </c>
      <c r="Q62" s="217">
        <v>0</v>
      </c>
      <c r="R62" s="217">
        <v>0</v>
      </c>
      <c r="S62" s="217">
        <v>0</v>
      </c>
      <c r="T62" s="217">
        <v>0</v>
      </c>
      <c r="U62" s="217">
        <v>0</v>
      </c>
      <c r="V62" s="217">
        <v>0</v>
      </c>
      <c r="W62" s="217">
        <v>0</v>
      </c>
      <c r="X62" s="217">
        <v>0</v>
      </c>
      <c r="Y62" s="217">
        <v>0</v>
      </c>
      <c r="Z62" s="217">
        <v>0</v>
      </c>
      <c r="AA62" s="217">
        <v>0</v>
      </c>
      <c r="AB62" s="217">
        <v>0</v>
      </c>
      <c r="AC62" s="217">
        <v>0</v>
      </c>
      <c r="AD62" s="217">
        <v>0</v>
      </c>
      <c r="AE62" s="217">
        <v>0</v>
      </c>
    </row>
    <row r="63" spans="2:31" ht="18" customHeight="1" x14ac:dyDescent="0.25">
      <c r="B63" s="255" t="s">
        <v>14</v>
      </c>
      <c r="C63" s="256"/>
      <c r="D63" s="256"/>
      <c r="E63" s="256"/>
      <c r="F63" s="256"/>
      <c r="G63" s="256"/>
      <c r="H63" s="256"/>
      <c r="I63" s="256"/>
      <c r="J63" s="256"/>
      <c r="K63" s="256"/>
      <c r="L63" s="256"/>
      <c r="M63" s="256"/>
      <c r="N63" s="256"/>
      <c r="O63" s="256"/>
      <c r="P63" s="217">
        <v>0</v>
      </c>
      <c r="Q63" s="217">
        <v>0</v>
      </c>
      <c r="R63" s="217">
        <v>0</v>
      </c>
      <c r="S63" s="217">
        <v>0</v>
      </c>
      <c r="T63" s="217">
        <v>0</v>
      </c>
      <c r="U63" s="217">
        <v>0</v>
      </c>
      <c r="V63" s="217">
        <v>0</v>
      </c>
      <c r="W63" s="217">
        <v>0</v>
      </c>
      <c r="X63" s="217">
        <v>0</v>
      </c>
      <c r="Y63" s="217">
        <v>0</v>
      </c>
      <c r="Z63" s="217">
        <v>0</v>
      </c>
      <c r="AA63" s="217">
        <v>0</v>
      </c>
      <c r="AB63" s="217">
        <v>0</v>
      </c>
      <c r="AC63" s="217">
        <v>0</v>
      </c>
      <c r="AD63" s="217">
        <v>0</v>
      </c>
      <c r="AE63" s="217">
        <v>0</v>
      </c>
    </row>
    <row r="64" spans="2:31" ht="18" customHeight="1" x14ac:dyDescent="0.25">
      <c r="B64" s="255" t="s">
        <v>55</v>
      </c>
      <c r="C64" s="256"/>
      <c r="D64" s="256"/>
      <c r="E64" s="256"/>
      <c r="F64" s="256"/>
      <c r="G64" s="256"/>
      <c r="H64" s="256"/>
      <c r="I64" s="256"/>
      <c r="J64" s="256"/>
      <c r="K64" s="256"/>
      <c r="L64" s="256"/>
      <c r="M64" s="256"/>
      <c r="N64" s="256"/>
      <c r="O64" s="256"/>
      <c r="P64" s="217">
        <v>0</v>
      </c>
      <c r="Q64" s="217">
        <v>0</v>
      </c>
      <c r="R64" s="217">
        <v>0</v>
      </c>
      <c r="S64" s="217">
        <v>0</v>
      </c>
      <c r="T64" s="217">
        <v>0</v>
      </c>
      <c r="U64" s="217">
        <v>0</v>
      </c>
      <c r="V64" s="217">
        <v>0</v>
      </c>
      <c r="W64" s="217">
        <v>0</v>
      </c>
      <c r="X64" s="217">
        <v>0</v>
      </c>
      <c r="Y64" s="217">
        <v>0</v>
      </c>
      <c r="Z64" s="217">
        <v>0</v>
      </c>
      <c r="AA64" s="217">
        <v>0</v>
      </c>
      <c r="AB64" s="217">
        <v>0</v>
      </c>
      <c r="AC64" s="217">
        <v>0</v>
      </c>
      <c r="AD64" s="217">
        <v>0</v>
      </c>
      <c r="AE64" s="217">
        <v>0</v>
      </c>
    </row>
    <row r="65" spans="2:31" ht="18" customHeight="1" x14ac:dyDescent="0.25">
      <c r="B65" s="255" t="s">
        <v>66</v>
      </c>
      <c r="C65" s="256"/>
      <c r="D65" s="256"/>
      <c r="E65" s="256"/>
      <c r="F65" s="256"/>
      <c r="G65" s="256"/>
      <c r="H65" s="256"/>
      <c r="I65" s="256"/>
      <c r="J65" s="256"/>
      <c r="K65" s="256"/>
      <c r="L65" s="256"/>
      <c r="M65" s="256"/>
      <c r="N65" s="256"/>
      <c r="O65" s="256"/>
      <c r="P65" s="217">
        <v>0</v>
      </c>
      <c r="Q65" s="217">
        <v>0</v>
      </c>
      <c r="R65" s="217">
        <v>0</v>
      </c>
      <c r="S65" s="217">
        <v>0</v>
      </c>
      <c r="T65" s="217">
        <v>0</v>
      </c>
      <c r="U65" s="217">
        <v>0</v>
      </c>
      <c r="V65" s="217">
        <v>0</v>
      </c>
      <c r="W65" s="217">
        <v>0</v>
      </c>
      <c r="X65" s="217">
        <v>0</v>
      </c>
      <c r="Y65" s="217">
        <v>0</v>
      </c>
      <c r="Z65" s="217">
        <v>0</v>
      </c>
      <c r="AA65" s="217">
        <v>0</v>
      </c>
      <c r="AB65" s="217">
        <v>0</v>
      </c>
      <c r="AC65" s="217">
        <v>0</v>
      </c>
      <c r="AD65" s="217">
        <v>0</v>
      </c>
      <c r="AE65" s="217">
        <v>0</v>
      </c>
    </row>
    <row r="66" spans="2:31" ht="18" customHeight="1" x14ac:dyDescent="0.25">
      <c r="B66" s="255" t="s">
        <v>56</v>
      </c>
      <c r="C66" s="256"/>
      <c r="D66" s="256"/>
      <c r="E66" s="256"/>
      <c r="F66" s="256"/>
      <c r="G66" s="256"/>
      <c r="H66" s="256"/>
      <c r="I66" s="256"/>
      <c r="J66" s="256"/>
      <c r="K66" s="256"/>
      <c r="L66" s="256"/>
      <c r="M66" s="256"/>
      <c r="N66" s="256"/>
      <c r="O66" s="256"/>
      <c r="P66" s="217">
        <v>0</v>
      </c>
      <c r="Q66" s="217">
        <v>0</v>
      </c>
      <c r="R66" s="217">
        <v>0</v>
      </c>
      <c r="S66" s="217">
        <v>0</v>
      </c>
      <c r="T66" s="217">
        <v>0</v>
      </c>
      <c r="U66" s="217">
        <v>0</v>
      </c>
      <c r="V66" s="217">
        <v>0</v>
      </c>
      <c r="W66" s="217">
        <v>0</v>
      </c>
      <c r="X66" s="217">
        <v>0</v>
      </c>
      <c r="Y66" s="217">
        <v>0</v>
      </c>
      <c r="Z66" s="217">
        <v>0</v>
      </c>
      <c r="AA66" s="217">
        <v>0</v>
      </c>
      <c r="AB66" s="217">
        <v>0</v>
      </c>
      <c r="AC66" s="217">
        <v>0</v>
      </c>
      <c r="AD66" s="217">
        <v>0</v>
      </c>
      <c r="AE66" s="217">
        <v>0</v>
      </c>
    </row>
    <row r="67" spans="2:31" ht="18" customHeight="1" x14ac:dyDescent="0.25">
      <c r="B67" s="255" t="s">
        <v>57</v>
      </c>
      <c r="C67" s="256"/>
      <c r="D67" s="256"/>
      <c r="E67" s="256"/>
      <c r="F67" s="256"/>
      <c r="G67" s="256"/>
      <c r="H67" s="256"/>
      <c r="I67" s="256"/>
      <c r="J67" s="256"/>
      <c r="K67" s="256"/>
      <c r="L67" s="256"/>
      <c r="M67" s="256"/>
      <c r="N67" s="256"/>
      <c r="O67" s="256"/>
      <c r="P67" s="217">
        <v>0</v>
      </c>
      <c r="Q67" s="217">
        <v>0</v>
      </c>
      <c r="R67" s="217">
        <v>0</v>
      </c>
      <c r="S67" s="217">
        <v>0</v>
      </c>
      <c r="T67" s="217">
        <v>0</v>
      </c>
      <c r="U67" s="217">
        <v>0</v>
      </c>
      <c r="V67" s="217">
        <v>0</v>
      </c>
      <c r="W67" s="217">
        <v>0</v>
      </c>
      <c r="X67" s="217">
        <v>0</v>
      </c>
      <c r="Y67" s="217">
        <v>0</v>
      </c>
      <c r="Z67" s="217">
        <v>0</v>
      </c>
      <c r="AA67" s="217">
        <v>0</v>
      </c>
      <c r="AB67" s="217">
        <v>0</v>
      </c>
      <c r="AC67" s="217">
        <v>0</v>
      </c>
      <c r="AD67" s="217">
        <v>0</v>
      </c>
      <c r="AE67" s="217">
        <v>0</v>
      </c>
    </row>
    <row r="68" spans="2:31" ht="18" customHeight="1" x14ac:dyDescent="0.25"/>
    <row r="69" spans="2:31" ht="18" customHeight="1" x14ac:dyDescent="0.25">
      <c r="B69" s="254" t="s">
        <v>30</v>
      </c>
      <c r="C69" s="256"/>
      <c r="D69" s="256"/>
      <c r="E69" s="256"/>
      <c r="F69" s="256"/>
      <c r="G69" s="256"/>
      <c r="H69" s="256"/>
      <c r="I69" s="256"/>
      <c r="J69" s="256"/>
      <c r="K69" s="256"/>
      <c r="L69" s="256"/>
      <c r="M69" s="256"/>
      <c r="N69" s="256"/>
      <c r="O69" s="256"/>
      <c r="P69" s="257"/>
      <c r="Q69" s="257"/>
      <c r="R69" s="257"/>
      <c r="S69" s="257"/>
      <c r="T69" s="257"/>
      <c r="U69" s="257"/>
      <c r="V69" s="257"/>
      <c r="W69" s="257"/>
      <c r="X69" s="257"/>
      <c r="Y69" s="257"/>
      <c r="Z69" s="257"/>
      <c r="AA69" s="257"/>
      <c r="AB69" s="257"/>
      <c r="AC69" s="257"/>
      <c r="AD69" s="257"/>
      <c r="AE69" s="257"/>
    </row>
    <row r="70" spans="2:31" ht="18" customHeight="1" x14ac:dyDescent="0.25">
      <c r="B70" s="255" t="s">
        <v>53</v>
      </c>
      <c r="C70" s="256"/>
      <c r="D70" s="256"/>
      <c r="E70" s="256"/>
      <c r="F70" s="256"/>
      <c r="G70" s="256"/>
      <c r="H70" s="256"/>
      <c r="I70" s="256"/>
      <c r="J70" s="256"/>
      <c r="K70" s="256"/>
      <c r="L70" s="256"/>
      <c r="M70" s="256"/>
      <c r="N70" s="256"/>
      <c r="O70" s="256"/>
      <c r="P70" s="217">
        <v>0</v>
      </c>
      <c r="Q70" s="217">
        <v>0</v>
      </c>
      <c r="R70" s="217">
        <v>0</v>
      </c>
      <c r="S70" s="217">
        <v>0</v>
      </c>
      <c r="T70" s="217">
        <v>0</v>
      </c>
      <c r="U70" s="217">
        <v>0</v>
      </c>
      <c r="V70" s="217">
        <v>0</v>
      </c>
      <c r="W70" s="217">
        <v>0</v>
      </c>
      <c r="X70" s="217">
        <v>0</v>
      </c>
      <c r="Y70" s="217">
        <v>0</v>
      </c>
      <c r="Z70" s="217">
        <v>0</v>
      </c>
      <c r="AA70" s="217">
        <v>0</v>
      </c>
      <c r="AB70" s="217">
        <v>0</v>
      </c>
      <c r="AC70" s="217">
        <v>0</v>
      </c>
      <c r="AD70" s="217">
        <v>0</v>
      </c>
      <c r="AE70" s="217">
        <v>0</v>
      </c>
    </row>
    <row r="71" spans="2:31" ht="18" customHeight="1" x14ac:dyDescent="0.25">
      <c r="B71" s="255" t="s">
        <v>54</v>
      </c>
      <c r="C71" s="256"/>
      <c r="D71" s="256"/>
      <c r="E71" s="256"/>
      <c r="F71" s="256"/>
      <c r="G71" s="256"/>
      <c r="H71" s="256"/>
      <c r="I71" s="256"/>
      <c r="J71" s="256"/>
      <c r="K71" s="256"/>
      <c r="L71" s="256"/>
      <c r="M71" s="256"/>
      <c r="N71" s="256"/>
      <c r="O71" s="256"/>
      <c r="P71" s="217">
        <v>0</v>
      </c>
      <c r="Q71" s="217">
        <v>0</v>
      </c>
      <c r="R71" s="217">
        <v>0</v>
      </c>
      <c r="S71" s="217">
        <v>0</v>
      </c>
      <c r="T71" s="217">
        <v>0</v>
      </c>
      <c r="U71" s="217">
        <v>0</v>
      </c>
      <c r="V71" s="217">
        <v>0</v>
      </c>
      <c r="W71" s="217">
        <v>0</v>
      </c>
      <c r="X71" s="217">
        <v>0</v>
      </c>
      <c r="Y71" s="217">
        <v>0</v>
      </c>
      <c r="Z71" s="217">
        <v>0</v>
      </c>
      <c r="AA71" s="217">
        <v>0</v>
      </c>
      <c r="AB71" s="217">
        <v>0</v>
      </c>
      <c r="AC71" s="217">
        <v>0</v>
      </c>
      <c r="AD71" s="217">
        <v>0</v>
      </c>
      <c r="AE71" s="217">
        <v>0</v>
      </c>
    </row>
    <row r="72" spans="2:31" ht="18" customHeight="1" x14ac:dyDescent="0.25">
      <c r="B72" s="255" t="s">
        <v>14</v>
      </c>
      <c r="C72" s="256"/>
      <c r="D72" s="256"/>
      <c r="E72" s="256"/>
      <c r="F72" s="256"/>
      <c r="G72" s="256"/>
      <c r="H72" s="256"/>
      <c r="I72" s="256"/>
      <c r="J72" s="256"/>
      <c r="K72" s="256"/>
      <c r="L72" s="256"/>
      <c r="M72" s="256"/>
      <c r="N72" s="256"/>
      <c r="O72" s="256"/>
      <c r="P72" s="217">
        <v>0</v>
      </c>
      <c r="Q72" s="217">
        <v>0</v>
      </c>
      <c r="R72" s="217">
        <v>0</v>
      </c>
      <c r="S72" s="217">
        <v>0</v>
      </c>
      <c r="T72" s="217">
        <v>0</v>
      </c>
      <c r="U72" s="217">
        <v>0</v>
      </c>
      <c r="V72" s="217">
        <v>0</v>
      </c>
      <c r="W72" s="217">
        <v>0</v>
      </c>
      <c r="X72" s="217">
        <v>0</v>
      </c>
      <c r="Y72" s="217">
        <v>0</v>
      </c>
      <c r="Z72" s="217">
        <v>0</v>
      </c>
      <c r="AA72" s="217">
        <v>0</v>
      </c>
      <c r="AB72" s="217">
        <v>0</v>
      </c>
      <c r="AC72" s="217">
        <v>0</v>
      </c>
      <c r="AD72" s="217">
        <v>0</v>
      </c>
      <c r="AE72" s="217">
        <v>0</v>
      </c>
    </row>
    <row r="73" spans="2:31" ht="18" customHeight="1" x14ac:dyDescent="0.25">
      <c r="B73" s="255" t="s">
        <v>55</v>
      </c>
      <c r="C73" s="256"/>
      <c r="D73" s="256"/>
      <c r="E73" s="256"/>
      <c r="F73" s="256"/>
      <c r="G73" s="256"/>
      <c r="H73" s="256"/>
      <c r="I73" s="256"/>
      <c r="J73" s="256"/>
      <c r="K73" s="256"/>
      <c r="L73" s="256"/>
      <c r="M73" s="256"/>
      <c r="N73" s="256"/>
      <c r="O73" s="256"/>
      <c r="P73" s="217">
        <v>0</v>
      </c>
      <c r="Q73" s="217">
        <v>0</v>
      </c>
      <c r="R73" s="217">
        <v>0</v>
      </c>
      <c r="S73" s="217">
        <v>0</v>
      </c>
      <c r="T73" s="217">
        <v>0</v>
      </c>
      <c r="U73" s="217">
        <v>0</v>
      </c>
      <c r="V73" s="217">
        <v>0</v>
      </c>
      <c r="W73" s="217">
        <v>0</v>
      </c>
      <c r="X73" s="217">
        <v>0</v>
      </c>
      <c r="Y73" s="217">
        <v>0</v>
      </c>
      <c r="Z73" s="217">
        <v>0</v>
      </c>
      <c r="AA73" s="217">
        <v>0</v>
      </c>
      <c r="AB73" s="217">
        <v>0</v>
      </c>
      <c r="AC73" s="217">
        <v>0</v>
      </c>
      <c r="AD73" s="217">
        <v>0</v>
      </c>
      <c r="AE73" s="217">
        <v>0</v>
      </c>
    </row>
    <row r="74" spans="2:31" ht="18" customHeight="1" x14ac:dyDescent="0.25">
      <c r="B74" s="255" t="s">
        <v>66</v>
      </c>
      <c r="C74" s="256"/>
      <c r="D74" s="256"/>
      <c r="E74" s="256"/>
      <c r="F74" s="256"/>
      <c r="G74" s="256"/>
      <c r="H74" s="256"/>
      <c r="I74" s="256"/>
      <c r="J74" s="256"/>
      <c r="K74" s="256"/>
      <c r="L74" s="256"/>
      <c r="M74" s="256"/>
      <c r="N74" s="256"/>
      <c r="O74" s="256"/>
      <c r="P74" s="217">
        <v>0</v>
      </c>
      <c r="Q74" s="217">
        <v>0</v>
      </c>
      <c r="R74" s="217">
        <v>0</v>
      </c>
      <c r="S74" s="217">
        <v>0</v>
      </c>
      <c r="T74" s="217">
        <v>0</v>
      </c>
      <c r="U74" s="217">
        <v>0</v>
      </c>
      <c r="V74" s="217">
        <v>0</v>
      </c>
      <c r="W74" s="217">
        <v>0</v>
      </c>
      <c r="X74" s="217">
        <v>0</v>
      </c>
      <c r="Y74" s="217">
        <v>0</v>
      </c>
      <c r="Z74" s="217">
        <v>0</v>
      </c>
      <c r="AA74" s="217">
        <v>0</v>
      </c>
      <c r="AB74" s="217">
        <v>0</v>
      </c>
      <c r="AC74" s="217">
        <v>0</v>
      </c>
      <c r="AD74" s="217">
        <v>0</v>
      </c>
      <c r="AE74" s="217">
        <v>0</v>
      </c>
    </row>
    <row r="75" spans="2:31" ht="18" customHeight="1" x14ac:dyDescent="0.25">
      <c r="B75" s="255" t="s">
        <v>56</v>
      </c>
      <c r="C75" s="256"/>
      <c r="D75" s="256"/>
      <c r="E75" s="256"/>
      <c r="F75" s="256"/>
      <c r="G75" s="256"/>
      <c r="H75" s="256"/>
      <c r="I75" s="256"/>
      <c r="J75" s="256"/>
      <c r="K75" s="256"/>
      <c r="L75" s="256"/>
      <c r="M75" s="256"/>
      <c r="N75" s="256"/>
      <c r="O75" s="256"/>
      <c r="P75" s="217">
        <v>0</v>
      </c>
      <c r="Q75" s="217">
        <v>0</v>
      </c>
      <c r="R75" s="217">
        <v>0</v>
      </c>
      <c r="S75" s="217">
        <v>0</v>
      </c>
      <c r="T75" s="217">
        <v>0</v>
      </c>
      <c r="U75" s="217">
        <v>0</v>
      </c>
      <c r="V75" s="217">
        <v>0</v>
      </c>
      <c r="W75" s="217">
        <v>0</v>
      </c>
      <c r="X75" s="217">
        <v>0</v>
      </c>
      <c r="Y75" s="217">
        <v>0</v>
      </c>
      <c r="Z75" s="217">
        <v>0</v>
      </c>
      <c r="AA75" s="217">
        <v>0</v>
      </c>
      <c r="AB75" s="217">
        <v>0</v>
      </c>
      <c r="AC75" s="217">
        <v>0</v>
      </c>
      <c r="AD75" s="217">
        <v>0</v>
      </c>
      <c r="AE75" s="217">
        <v>0</v>
      </c>
    </row>
    <row r="76" spans="2:31" ht="18" customHeight="1" x14ac:dyDescent="0.25">
      <c r="B76" s="255" t="s">
        <v>57</v>
      </c>
      <c r="C76" s="256"/>
      <c r="D76" s="256"/>
      <c r="E76" s="256"/>
      <c r="F76" s="256"/>
      <c r="G76" s="256"/>
      <c r="H76" s="256"/>
      <c r="I76" s="256"/>
      <c r="J76" s="256"/>
      <c r="K76" s="256"/>
      <c r="L76" s="256"/>
      <c r="M76" s="256"/>
      <c r="N76" s="256"/>
      <c r="O76" s="256"/>
      <c r="P76" s="217">
        <v>0</v>
      </c>
      <c r="Q76" s="217">
        <v>0</v>
      </c>
      <c r="R76" s="217">
        <v>0</v>
      </c>
      <c r="S76" s="217">
        <v>0</v>
      </c>
      <c r="T76" s="217">
        <v>0</v>
      </c>
      <c r="U76" s="217">
        <v>0</v>
      </c>
      <c r="V76" s="217">
        <v>0</v>
      </c>
      <c r="W76" s="217">
        <v>0</v>
      </c>
      <c r="X76" s="217">
        <v>0</v>
      </c>
      <c r="Y76" s="217">
        <v>0</v>
      </c>
      <c r="Z76" s="217">
        <v>0</v>
      </c>
      <c r="AA76" s="217">
        <v>0</v>
      </c>
      <c r="AB76" s="217">
        <v>0</v>
      </c>
      <c r="AC76" s="217">
        <v>0</v>
      </c>
      <c r="AD76" s="217">
        <v>0</v>
      </c>
      <c r="AE76" s="217">
        <v>0</v>
      </c>
    </row>
    <row r="77" spans="2:31" ht="18" customHeight="1" x14ac:dyDescent="0.25"/>
    <row r="78" spans="2:31" ht="18" customHeight="1" x14ac:dyDescent="0.25"/>
    <row r="79" spans="2:31" ht="18" customHeight="1" x14ac:dyDescent="0.25"/>
    <row r="80" spans="2:31"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sheetData>
  <mergeCells count="2">
    <mergeCell ref="B42:AM42"/>
    <mergeCell ref="B41:AM41"/>
  </mergeCells>
  <conditionalFormatting sqref="T51:U51">
    <cfRule type="cellIs" dxfId="63" priority="175" operator="notEqual">
      <formula>0</formula>
    </cfRule>
  </conditionalFormatting>
  <conditionalFormatting sqref="V51">
    <cfRule type="cellIs" dxfId="62" priority="174" operator="notEqual">
      <formula>0</formula>
    </cfRule>
  </conditionalFormatting>
  <conditionalFormatting sqref="W51">
    <cfRule type="cellIs" dxfId="61" priority="138" operator="notEqual">
      <formula>0</formula>
    </cfRule>
  </conditionalFormatting>
  <conditionalFormatting sqref="X51">
    <cfRule type="cellIs" dxfId="60" priority="126" operator="notEqual">
      <formula>0</formula>
    </cfRule>
  </conditionalFormatting>
  <conditionalFormatting sqref="Y51">
    <cfRule type="cellIs" dxfId="59" priority="110" operator="notEqual">
      <formula>0</formula>
    </cfRule>
  </conditionalFormatting>
  <conditionalFormatting sqref="Z51">
    <cfRule type="cellIs" dxfId="58" priority="101" operator="notEqual">
      <formula>0</formula>
    </cfRule>
  </conditionalFormatting>
  <conditionalFormatting sqref="AA60">
    <cfRule type="cellIs" dxfId="57" priority="76" operator="notEqual">
      <formula>0</formula>
    </cfRule>
  </conditionalFormatting>
  <conditionalFormatting sqref="AA70">
    <cfRule type="cellIs" dxfId="56" priority="71" operator="notEqual">
      <formula>0</formula>
    </cfRule>
  </conditionalFormatting>
  <conditionalFormatting sqref="AA62:AA67">
    <cfRule type="cellIs" dxfId="55" priority="69" operator="notEqual">
      <formula>0</formula>
    </cfRule>
  </conditionalFormatting>
  <conditionalFormatting sqref="AA61">
    <cfRule type="cellIs" dxfId="54" priority="72" operator="notEqual">
      <formula>0</formula>
    </cfRule>
  </conditionalFormatting>
  <conditionalFormatting sqref="AA51">
    <cfRule type="cellIs" dxfId="53" priority="74" operator="notEqual">
      <formula>0</formula>
    </cfRule>
  </conditionalFormatting>
  <conditionalFormatting sqref="AA52">
    <cfRule type="cellIs" dxfId="52" priority="73" operator="notEqual">
      <formula>0</formula>
    </cfRule>
  </conditionalFormatting>
  <conditionalFormatting sqref="AA69">
    <cfRule type="cellIs" dxfId="51" priority="75" operator="notEqual">
      <formula>0</formula>
    </cfRule>
  </conditionalFormatting>
  <conditionalFormatting sqref="AA53:AA58">
    <cfRule type="cellIs" dxfId="50" priority="70" operator="notEqual">
      <formula>0</formula>
    </cfRule>
  </conditionalFormatting>
  <conditionalFormatting sqref="AA71:AA76">
    <cfRule type="cellIs" dxfId="49" priority="68" operator="notEqual">
      <formula>0</formula>
    </cfRule>
  </conditionalFormatting>
  <conditionalFormatting sqref="T60:Z60">
    <cfRule type="cellIs" dxfId="48" priority="67" operator="notEqual">
      <formula>0</formula>
    </cfRule>
  </conditionalFormatting>
  <conditionalFormatting sqref="T70:Z70">
    <cfRule type="cellIs" dxfId="47" priority="63" operator="notEqual">
      <formula>0</formula>
    </cfRule>
  </conditionalFormatting>
  <conditionalFormatting sqref="T62:Z67">
    <cfRule type="cellIs" dxfId="46" priority="61" operator="notEqual">
      <formula>0</formula>
    </cfRule>
  </conditionalFormatting>
  <conditionalFormatting sqref="T61:Z61">
    <cfRule type="cellIs" dxfId="45" priority="64" operator="notEqual">
      <formula>0</formula>
    </cfRule>
  </conditionalFormatting>
  <conditionalFormatting sqref="T52:Z52">
    <cfRule type="cellIs" dxfId="44" priority="65" operator="notEqual">
      <formula>0</formula>
    </cfRule>
  </conditionalFormatting>
  <conditionalFormatting sqref="T69:Z69">
    <cfRule type="cellIs" dxfId="43" priority="66" operator="notEqual">
      <formula>0</formula>
    </cfRule>
  </conditionalFormatting>
  <conditionalFormatting sqref="T53:Z58">
    <cfRule type="cellIs" dxfId="42" priority="62" operator="notEqual">
      <formula>0</formula>
    </cfRule>
  </conditionalFormatting>
  <conditionalFormatting sqref="T71:Z76">
    <cfRule type="cellIs" dxfId="41" priority="60" operator="notEqual">
      <formula>0</formula>
    </cfRule>
  </conditionalFormatting>
  <conditionalFormatting sqref="P70:S70">
    <cfRule type="cellIs" dxfId="40" priority="57" operator="notEqual">
      <formula>0</formula>
    </cfRule>
  </conditionalFormatting>
  <conditionalFormatting sqref="P62:S67">
    <cfRule type="cellIs" dxfId="39" priority="56" operator="notEqual">
      <formula>0</formula>
    </cfRule>
  </conditionalFormatting>
  <conditionalFormatting sqref="P61:S61">
    <cfRule type="cellIs" dxfId="38" priority="58" operator="notEqual">
      <formula>0</formula>
    </cfRule>
  </conditionalFormatting>
  <conditionalFormatting sqref="P69:S69">
    <cfRule type="cellIs" dxfId="37" priority="59" operator="notEqual">
      <formula>0</formula>
    </cfRule>
  </conditionalFormatting>
  <conditionalFormatting sqref="P71:S76">
    <cfRule type="cellIs" dxfId="36" priority="55" operator="notEqual">
      <formula>0</formula>
    </cfRule>
  </conditionalFormatting>
  <conditionalFormatting sqref="AB60">
    <cfRule type="cellIs" dxfId="35" priority="54" operator="notEqual">
      <formula>0</formula>
    </cfRule>
  </conditionalFormatting>
  <conditionalFormatting sqref="AB70">
    <cfRule type="cellIs" dxfId="34" priority="49" operator="notEqual">
      <formula>0</formula>
    </cfRule>
  </conditionalFormatting>
  <conditionalFormatting sqref="AB62:AB67">
    <cfRule type="cellIs" dxfId="33" priority="47" operator="notEqual">
      <formula>0</formula>
    </cfRule>
  </conditionalFormatting>
  <conditionalFormatting sqref="AB61">
    <cfRule type="cellIs" dxfId="32" priority="50" operator="notEqual">
      <formula>0</formula>
    </cfRule>
  </conditionalFormatting>
  <conditionalFormatting sqref="AB51">
    <cfRule type="cellIs" dxfId="31" priority="52" operator="notEqual">
      <formula>0</formula>
    </cfRule>
  </conditionalFormatting>
  <conditionalFormatting sqref="AB52">
    <cfRule type="cellIs" dxfId="30" priority="51" operator="notEqual">
      <formula>0</formula>
    </cfRule>
  </conditionalFormatting>
  <conditionalFormatting sqref="AB69">
    <cfRule type="cellIs" dxfId="29" priority="53" operator="notEqual">
      <formula>0</formula>
    </cfRule>
  </conditionalFormatting>
  <conditionalFormatting sqref="AB53:AB58">
    <cfRule type="cellIs" dxfId="28" priority="48" operator="notEqual">
      <formula>0</formula>
    </cfRule>
  </conditionalFormatting>
  <conditionalFormatting sqref="AB71:AB76">
    <cfRule type="cellIs" dxfId="27" priority="46" operator="notEqual">
      <formula>0</formula>
    </cfRule>
  </conditionalFormatting>
  <conditionalFormatting sqref="AC60">
    <cfRule type="cellIs" dxfId="26" priority="45" operator="notEqual">
      <formula>0</formula>
    </cfRule>
  </conditionalFormatting>
  <conditionalFormatting sqref="AC70">
    <cfRule type="cellIs" dxfId="25" priority="40" operator="notEqual">
      <formula>0</formula>
    </cfRule>
  </conditionalFormatting>
  <conditionalFormatting sqref="AC62:AC67">
    <cfRule type="cellIs" dxfId="24" priority="38" operator="notEqual">
      <formula>0</formula>
    </cfRule>
  </conditionalFormatting>
  <conditionalFormatting sqref="AC61">
    <cfRule type="cellIs" dxfId="23" priority="41" operator="notEqual">
      <formula>0</formula>
    </cfRule>
  </conditionalFormatting>
  <conditionalFormatting sqref="AC51">
    <cfRule type="cellIs" dxfId="22" priority="43" operator="notEqual">
      <formula>0</formula>
    </cfRule>
  </conditionalFormatting>
  <conditionalFormatting sqref="AC52">
    <cfRule type="cellIs" dxfId="21" priority="42" operator="notEqual">
      <formula>0</formula>
    </cfRule>
  </conditionalFormatting>
  <conditionalFormatting sqref="AC69">
    <cfRule type="cellIs" dxfId="20" priority="44" operator="notEqual">
      <formula>0</formula>
    </cfRule>
  </conditionalFormatting>
  <conditionalFormatting sqref="AC53:AC58">
    <cfRule type="cellIs" dxfId="19" priority="39" operator="notEqual">
      <formula>0</formula>
    </cfRule>
  </conditionalFormatting>
  <conditionalFormatting sqref="AC71:AC76">
    <cfRule type="cellIs" dxfId="18" priority="37" operator="notEqual">
      <formula>0</formula>
    </cfRule>
  </conditionalFormatting>
  <conditionalFormatting sqref="AD60">
    <cfRule type="cellIs" dxfId="17" priority="36" operator="notEqual">
      <formula>0</formula>
    </cfRule>
  </conditionalFormatting>
  <conditionalFormatting sqref="AD70">
    <cfRule type="cellIs" dxfId="16" priority="31" operator="notEqual">
      <formula>0</formula>
    </cfRule>
  </conditionalFormatting>
  <conditionalFormatting sqref="AD62:AD67">
    <cfRule type="cellIs" dxfId="15" priority="29" operator="notEqual">
      <formula>0</formula>
    </cfRule>
  </conditionalFormatting>
  <conditionalFormatting sqref="AD61">
    <cfRule type="cellIs" dxfId="14" priority="32" operator="notEqual">
      <formula>0</formula>
    </cfRule>
  </conditionalFormatting>
  <conditionalFormatting sqref="AD51">
    <cfRule type="cellIs" dxfId="13" priority="34" operator="notEqual">
      <formula>0</formula>
    </cfRule>
  </conditionalFormatting>
  <conditionalFormatting sqref="AD52">
    <cfRule type="cellIs" dxfId="12" priority="33" operator="notEqual">
      <formula>0</formula>
    </cfRule>
  </conditionalFormatting>
  <conditionalFormatting sqref="AD69">
    <cfRule type="cellIs" dxfId="11" priority="35" operator="notEqual">
      <formula>0</formula>
    </cfRule>
  </conditionalFormatting>
  <conditionalFormatting sqref="AD53:AD58">
    <cfRule type="cellIs" dxfId="10" priority="30" operator="notEqual">
      <formula>0</formula>
    </cfRule>
  </conditionalFormatting>
  <conditionalFormatting sqref="AD71:AD76">
    <cfRule type="cellIs" dxfId="9" priority="28" operator="notEqual">
      <formula>0</formula>
    </cfRule>
  </conditionalFormatting>
  <conditionalFormatting sqref="AE51">
    <cfRule type="cellIs" dxfId="8" priority="9" operator="notEqual">
      <formula>0</formula>
    </cfRule>
  </conditionalFormatting>
  <conditionalFormatting sqref="AE52">
    <cfRule type="cellIs" dxfId="7" priority="8" operator="notEqual">
      <formula>0</formula>
    </cfRule>
  </conditionalFormatting>
  <conditionalFormatting sqref="AE53:AE58">
    <cfRule type="cellIs" dxfId="6" priority="7" operator="notEqual">
      <formula>0</formula>
    </cfRule>
  </conditionalFormatting>
  <conditionalFormatting sqref="AE60">
    <cfRule type="cellIs" dxfId="5" priority="6" operator="notEqual">
      <formula>0</formula>
    </cfRule>
  </conditionalFormatting>
  <conditionalFormatting sqref="AE61">
    <cfRule type="cellIs" dxfId="4" priority="5" operator="notEqual">
      <formula>0</formula>
    </cfRule>
  </conditionalFormatting>
  <conditionalFormatting sqref="AE62:AE67">
    <cfRule type="cellIs" dxfId="3" priority="4" operator="notEqual">
      <formula>0</formula>
    </cfRule>
  </conditionalFormatting>
  <conditionalFormatting sqref="AE69">
    <cfRule type="cellIs" dxfId="2" priority="3" operator="notEqual">
      <formula>0</formula>
    </cfRule>
  </conditionalFormatting>
  <conditionalFormatting sqref="AE70">
    <cfRule type="cellIs" dxfId="1" priority="2" operator="notEqual">
      <formula>0</formula>
    </cfRule>
  </conditionalFormatting>
  <conditionalFormatting sqref="AE71:AE76">
    <cfRule type="cellIs" dxfId="0" priority="1" operator="notEqual">
      <formula>0</formula>
    </cfRule>
  </conditionalFormatting>
  <hyperlinks>
    <hyperlink ref="U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AO64"/>
  <sheetViews>
    <sheetView showGridLines="0" topLeftCell="A13" zoomScale="80" zoomScaleNormal="80" workbookViewId="0">
      <selection activeCell="AM36" sqref="AM36"/>
    </sheetView>
  </sheetViews>
  <sheetFormatPr defaultRowHeight="15.75" customHeight="1" outlineLevelCol="1" x14ac:dyDescent="0.25"/>
  <cols>
    <col min="1" max="1" width="9.140625" style="4"/>
    <col min="2" max="2" width="53.140625" style="4" bestFit="1" customWidth="1"/>
    <col min="3" max="3" width="1.140625" style="4" customWidth="1"/>
    <col min="4" max="5" width="8.85546875" style="4" hidden="1" customWidth="1" outlineLevel="1"/>
    <col min="6" max="6" width="8.7109375" style="4" hidden="1" customWidth="1" outlineLevel="1"/>
    <col min="7" max="7" width="8.85546875" style="4" hidden="1" customWidth="1" outlineLevel="1"/>
    <col min="8" max="8" width="8.7109375" style="4" hidden="1" customWidth="1" outlineLevel="1"/>
    <col min="9" max="10" width="8.85546875" style="4" hidden="1" customWidth="1" outlineLevel="1"/>
    <col min="11" max="12" width="8.7109375" style="4" hidden="1" customWidth="1" outlineLevel="1"/>
    <col min="13" max="19" width="8.85546875" style="4" hidden="1" customWidth="1" outlineLevel="1"/>
    <col min="20" max="20" width="8.85546875" style="4" customWidth="1" collapsed="1"/>
    <col min="21" max="23" width="8.85546875" style="4" customWidth="1"/>
    <col min="24" max="31" width="9.5703125" style="4" customWidth="1"/>
    <col min="32" max="32" width="1.42578125" style="4" customWidth="1"/>
    <col min="33" max="34" width="10" style="4" bestFit="1" customWidth="1"/>
    <col min="35" max="35" width="9.5703125" style="4" bestFit="1" customWidth="1"/>
    <col min="36" max="39" width="10" customWidth="1"/>
    <col min="40" max="16384" width="9.140625" style="4"/>
  </cols>
  <sheetData>
    <row r="1" spans="2:41" s="99" customFormat="1" ht="12.75" customHeight="1" x14ac:dyDescent="0.25">
      <c r="AJ1" s="104"/>
      <c r="AO1" s="168"/>
    </row>
    <row r="2" spans="2:41" s="99" customFormat="1" ht="12.75" customHeight="1" x14ac:dyDescent="0.25">
      <c r="AJ2" s="104"/>
      <c r="AO2" s="168"/>
    </row>
    <row r="3" spans="2:41" s="166" customFormat="1" ht="26.25" customHeight="1" x14ac:dyDescent="0.25">
      <c r="C3" s="205"/>
      <c r="U3" s="100" t="s">
        <v>777</v>
      </c>
      <c r="AJ3" s="205"/>
      <c r="AK3" s="205"/>
      <c r="AL3" s="205"/>
      <c r="AM3" s="205"/>
    </row>
    <row r="4" spans="2:41" s="47" customFormat="1" ht="15" x14ac:dyDescent="0.25">
      <c r="U4" s="414" t="s">
        <v>543</v>
      </c>
      <c r="V4" s="416"/>
    </row>
    <row r="5" spans="2:41" s="166" customFormat="1" ht="18" customHeight="1" x14ac:dyDescent="0.25">
      <c r="C5" s="205"/>
      <c r="F5" s="260"/>
      <c r="H5" s="260"/>
      <c r="AJ5" s="205"/>
      <c r="AK5" s="205"/>
      <c r="AL5" s="205"/>
      <c r="AM5" s="205"/>
    </row>
    <row r="6" spans="2:41" s="166" customFormat="1" ht="18" customHeight="1" x14ac:dyDescent="0.25">
      <c r="B6" s="49" t="s">
        <v>417</v>
      </c>
      <c r="C6" s="205"/>
      <c r="D6" s="90" t="s">
        <v>200</v>
      </c>
      <c r="E6" s="90" t="s">
        <v>201</v>
      </c>
      <c r="F6" s="90" t="s">
        <v>202</v>
      </c>
      <c r="G6" s="90" t="s">
        <v>203</v>
      </c>
      <c r="H6" s="90" t="s">
        <v>204</v>
      </c>
      <c r="I6" s="90" t="s">
        <v>205</v>
      </c>
      <c r="J6" s="90" t="s">
        <v>206</v>
      </c>
      <c r="K6" s="90" t="s">
        <v>207</v>
      </c>
      <c r="L6" s="90" t="s">
        <v>74</v>
      </c>
      <c r="M6" s="90" t="s">
        <v>75</v>
      </c>
      <c r="N6" s="90" t="s">
        <v>76</v>
      </c>
      <c r="O6" s="90" t="s">
        <v>208</v>
      </c>
      <c r="P6" s="90" t="s">
        <v>209</v>
      </c>
      <c r="Q6" s="90" t="s">
        <v>210</v>
      </c>
      <c r="R6" s="90" t="s">
        <v>211</v>
      </c>
      <c r="S6" s="90" t="s">
        <v>212</v>
      </c>
      <c r="T6" s="90" t="s">
        <v>213</v>
      </c>
      <c r="U6" s="90" t="s">
        <v>214</v>
      </c>
      <c r="V6" s="90" t="s">
        <v>215</v>
      </c>
      <c r="W6" s="90" t="s">
        <v>216</v>
      </c>
      <c r="X6" s="90" t="s">
        <v>217</v>
      </c>
      <c r="Y6" s="453" t="s">
        <v>450</v>
      </c>
      <c r="Z6" s="470" t="s">
        <v>451</v>
      </c>
      <c r="AA6" s="476" t="s">
        <v>452</v>
      </c>
      <c r="AB6" s="478" t="s">
        <v>570</v>
      </c>
      <c r="AC6" s="491" t="s">
        <v>571</v>
      </c>
      <c r="AD6" s="492" t="s">
        <v>572</v>
      </c>
      <c r="AE6" s="390" t="s">
        <v>573</v>
      </c>
      <c r="AG6" s="90">
        <v>2015</v>
      </c>
      <c r="AH6" s="90">
        <v>2016</v>
      </c>
      <c r="AI6" s="90">
        <v>2017</v>
      </c>
      <c r="AJ6" s="90">
        <v>2018</v>
      </c>
      <c r="AK6" s="90">
        <v>2019</v>
      </c>
      <c r="AL6" s="476">
        <v>2020</v>
      </c>
      <c r="AM6" s="532">
        <v>2021</v>
      </c>
    </row>
    <row r="7" spans="2:41" s="205" customFormat="1" ht="9.9499999999999993" customHeight="1" x14ac:dyDescent="0.25"/>
    <row r="8" spans="2:41" s="166" customFormat="1" ht="18" customHeight="1" thickBot="1" x14ac:dyDescent="0.3">
      <c r="B8" s="52" t="s">
        <v>410</v>
      </c>
      <c r="C8" s="205"/>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G8" s="52"/>
      <c r="AH8" s="52"/>
      <c r="AI8" s="52"/>
      <c r="AJ8" s="52"/>
      <c r="AK8" s="52"/>
      <c r="AL8" s="52"/>
      <c r="AM8" s="52"/>
    </row>
    <row r="9" spans="2:41" s="166" customFormat="1" ht="9.9499999999999993" customHeight="1" x14ac:dyDescent="0.25">
      <c r="B9" s="253"/>
      <c r="C9" s="205"/>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G9" s="253"/>
      <c r="AH9" s="253"/>
      <c r="AI9" s="253"/>
      <c r="AJ9" s="253"/>
      <c r="AK9" s="253"/>
      <c r="AL9" s="253"/>
      <c r="AM9" s="253"/>
    </row>
    <row r="10" spans="2:41" s="166" customFormat="1" ht="18" customHeight="1" x14ac:dyDescent="0.25">
      <c r="B10" s="121" t="s">
        <v>267</v>
      </c>
      <c r="C10" s="170"/>
      <c r="D10" s="429"/>
      <c r="E10" s="429"/>
      <c r="F10" s="429"/>
      <c r="G10" s="429"/>
      <c r="H10" s="429"/>
      <c r="I10" s="429"/>
      <c r="J10" s="429"/>
      <c r="K10" s="429"/>
      <c r="L10" s="429">
        <v>3034.1350574547682</v>
      </c>
      <c r="M10" s="429">
        <v>2737.6706835769519</v>
      </c>
      <c r="N10" s="429">
        <v>2834.3104441032151</v>
      </c>
      <c r="O10" s="429">
        <v>2925.3849491195933</v>
      </c>
      <c r="P10" s="429">
        <v>2908.6718827093664</v>
      </c>
      <c r="Q10" s="429">
        <v>2721.8669366241747</v>
      </c>
      <c r="R10" s="429">
        <v>3100.6863120581097</v>
      </c>
      <c r="S10" s="429">
        <v>2769.3963780152535</v>
      </c>
      <c r="T10" s="429">
        <v>2615.590594390841</v>
      </c>
      <c r="U10" s="429">
        <v>2533.3312610545686</v>
      </c>
      <c r="V10" s="429">
        <v>2524.4151534595962</v>
      </c>
      <c r="W10" s="429">
        <v>2258.7817002794827</v>
      </c>
      <c r="X10" s="429">
        <v>2041.1580082559615</v>
      </c>
      <c r="Y10" s="429">
        <v>1381.3220341072697</v>
      </c>
      <c r="Z10" s="429">
        <v>2069.6770226063582</v>
      </c>
      <c r="AA10" s="429">
        <v>2446.9426657392373</v>
      </c>
      <c r="AB10" s="429">
        <v>2775.6236057603082</v>
      </c>
      <c r="AC10" s="429">
        <v>3136.5130942915016</v>
      </c>
      <c r="AD10" s="429">
        <v>3432.1782618346829</v>
      </c>
      <c r="AE10" s="429">
        <v>3534.5451687211325</v>
      </c>
      <c r="AF10" s="246"/>
      <c r="AG10" s="429">
        <v>0</v>
      </c>
      <c r="AH10" s="429">
        <v>0</v>
      </c>
      <c r="AI10" s="429">
        <v>11531.501134254529</v>
      </c>
      <c r="AJ10" s="429">
        <v>11500.621509406905</v>
      </c>
      <c r="AK10" s="429">
        <v>9932.1187091844877</v>
      </c>
      <c r="AL10" s="429">
        <v>7939.0997307088273</v>
      </c>
      <c r="AM10" s="429">
        <v>12878.860130607623</v>
      </c>
    </row>
    <row r="11" spans="2:41" s="205" customFormat="1" ht="18" customHeight="1" x14ac:dyDescent="0.25">
      <c r="B11" s="237" t="s">
        <v>411</v>
      </c>
      <c r="C11" s="170"/>
      <c r="D11" s="227"/>
      <c r="E11" s="227"/>
      <c r="F11" s="227"/>
      <c r="G11" s="227"/>
      <c r="H11" s="227"/>
      <c r="I11" s="227"/>
      <c r="J11" s="227"/>
      <c r="K11" s="227"/>
      <c r="L11" s="227">
        <v>-2236.6188864963447</v>
      </c>
      <c r="M11" s="227">
        <v>-2100.923530952904</v>
      </c>
      <c r="N11" s="227">
        <v>-2158.8973246999449</v>
      </c>
      <c r="O11" s="227">
        <v>-2230.4687577527225</v>
      </c>
      <c r="P11" s="227">
        <v>-2412.2000055213471</v>
      </c>
      <c r="Q11" s="227">
        <v>-2165.7249127784894</v>
      </c>
      <c r="R11" s="227">
        <v>-2503.2070833415114</v>
      </c>
      <c r="S11" s="227">
        <v>-2543.1132766271635</v>
      </c>
      <c r="T11" s="227">
        <v>-2336.9327757432029</v>
      </c>
      <c r="U11" s="227">
        <v>-2255.3894794699486</v>
      </c>
      <c r="V11" s="227">
        <v>-2284.49898913995</v>
      </c>
      <c r="W11" s="227">
        <v>-2017.817591941021</v>
      </c>
      <c r="X11" s="227">
        <v>-1857.4418137497255</v>
      </c>
      <c r="Y11" s="227">
        <v>-1183.2633470097919</v>
      </c>
      <c r="Z11" s="227">
        <v>-1563.7874942440581</v>
      </c>
      <c r="AA11" s="227">
        <v>-1764.3404975631815</v>
      </c>
      <c r="AB11" s="227">
        <v>-1834.0323671075362</v>
      </c>
      <c r="AC11" s="227">
        <v>-1968.4782193063081</v>
      </c>
      <c r="AD11" s="227">
        <v>-2537.5324477140921</v>
      </c>
      <c r="AE11" s="227">
        <v>-2790.943258494462</v>
      </c>
      <c r="AF11" s="246"/>
      <c r="AG11" s="227">
        <v>0</v>
      </c>
      <c r="AH11" s="227">
        <v>0</v>
      </c>
      <c r="AI11" s="227">
        <v>-8726.908499901916</v>
      </c>
      <c r="AJ11" s="227">
        <v>-9624.2452782685123</v>
      </c>
      <c r="AK11" s="227">
        <v>-8894.6388362941234</v>
      </c>
      <c r="AL11" s="227">
        <v>-6368.8331525667581</v>
      </c>
      <c r="AM11" s="227">
        <v>-9130.9862926223977</v>
      </c>
    </row>
    <row r="12" spans="2:41" s="166" customFormat="1" ht="18" customHeight="1" x14ac:dyDescent="0.25">
      <c r="B12" s="121" t="s">
        <v>269</v>
      </c>
      <c r="C12" s="170"/>
      <c r="D12" s="429"/>
      <c r="E12" s="429"/>
      <c r="F12" s="429"/>
      <c r="G12" s="429"/>
      <c r="H12" s="429"/>
      <c r="I12" s="429"/>
      <c r="J12" s="429"/>
      <c r="K12" s="429"/>
      <c r="L12" s="429">
        <v>797.51617095842346</v>
      </c>
      <c r="M12" s="429">
        <v>636.74715262404777</v>
      </c>
      <c r="N12" s="429">
        <v>675.41311940327</v>
      </c>
      <c r="O12" s="429">
        <v>694.91619136687109</v>
      </c>
      <c r="P12" s="429">
        <v>496.47187718801933</v>
      </c>
      <c r="Q12" s="429">
        <v>556.14202384568534</v>
      </c>
      <c r="R12" s="429">
        <v>597.4792287165983</v>
      </c>
      <c r="S12" s="429">
        <v>226.28310138809002</v>
      </c>
      <c r="T12" s="429">
        <v>278.65781864763812</v>
      </c>
      <c r="U12" s="429">
        <v>277.94178158462</v>
      </c>
      <c r="V12" s="429">
        <v>239.91616431964621</v>
      </c>
      <c r="W12" s="429">
        <v>240.96410833846176</v>
      </c>
      <c r="X12" s="429">
        <v>183.71619450623598</v>
      </c>
      <c r="Y12" s="429">
        <v>198.05868709747779</v>
      </c>
      <c r="Z12" s="429">
        <v>505.8895283623001</v>
      </c>
      <c r="AA12" s="429">
        <v>682.60216817605578</v>
      </c>
      <c r="AB12" s="429">
        <v>941.59123865277206</v>
      </c>
      <c r="AC12" s="429">
        <v>1168.0348749851935</v>
      </c>
      <c r="AD12" s="429">
        <v>894.64581412059079</v>
      </c>
      <c r="AE12" s="429">
        <v>743.6019102266705</v>
      </c>
      <c r="AF12" s="246"/>
      <c r="AG12" s="429">
        <v>0</v>
      </c>
      <c r="AH12" s="429">
        <v>0</v>
      </c>
      <c r="AI12" s="429">
        <v>2804.5926343526125</v>
      </c>
      <c r="AJ12" s="429">
        <v>1876.376231138393</v>
      </c>
      <c r="AK12" s="429">
        <v>1037.4798728903661</v>
      </c>
      <c r="AL12" s="429">
        <v>1570.2665781420696</v>
      </c>
      <c r="AM12" s="429">
        <v>3747.8738379852266</v>
      </c>
    </row>
    <row r="13" spans="2:41" s="205" customFormat="1" ht="18" customHeight="1" x14ac:dyDescent="0.25">
      <c r="B13" s="237" t="s">
        <v>412</v>
      </c>
      <c r="C13" s="170"/>
      <c r="D13" s="227"/>
      <c r="E13" s="227"/>
      <c r="F13" s="227"/>
      <c r="G13" s="227"/>
      <c r="H13" s="227"/>
      <c r="I13" s="227"/>
      <c r="J13" s="227"/>
      <c r="K13" s="227"/>
      <c r="L13" s="227">
        <v>-153.58012378506959</v>
      </c>
      <c r="M13" s="227">
        <v>-126.49729856292593</v>
      </c>
      <c r="N13" s="227">
        <v>-198.42521625434364</v>
      </c>
      <c r="O13" s="227">
        <v>-190.17239036899852</v>
      </c>
      <c r="P13" s="227">
        <v>-67.688074906340248</v>
      </c>
      <c r="Q13" s="227">
        <v>-46.489094134585123</v>
      </c>
      <c r="R13" s="227">
        <v>-72.69396334662045</v>
      </c>
      <c r="S13" s="227">
        <v>-84.554953261048169</v>
      </c>
      <c r="T13" s="227">
        <v>-106.63818093442757</v>
      </c>
      <c r="U13" s="227">
        <v>-108.70105807519667</v>
      </c>
      <c r="V13" s="227">
        <v>-124.66770758696404</v>
      </c>
      <c r="W13" s="227">
        <v>-127.41251769369535</v>
      </c>
      <c r="X13" s="227">
        <v>-82.493361181286275</v>
      </c>
      <c r="Y13" s="227">
        <v>-64.947871917542031</v>
      </c>
      <c r="Z13" s="227">
        <v>-69.87548177700495</v>
      </c>
      <c r="AA13" s="227">
        <v>-70.671742560881142</v>
      </c>
      <c r="AB13" s="227">
        <v>-61.099276860850289</v>
      </c>
      <c r="AC13" s="227">
        <v>-67.332745628738792</v>
      </c>
      <c r="AD13" s="227">
        <v>-85.394449756649465</v>
      </c>
      <c r="AE13" s="227">
        <v>-84.332643447585568</v>
      </c>
      <c r="AF13" s="246"/>
      <c r="AG13" s="227">
        <v>0</v>
      </c>
      <c r="AH13" s="227">
        <v>0</v>
      </c>
      <c r="AI13" s="227">
        <v>-668.67502897133772</v>
      </c>
      <c r="AJ13" s="227">
        <v>-271.42608564859398</v>
      </c>
      <c r="AK13" s="227">
        <v>-467.4194642902836</v>
      </c>
      <c r="AL13" s="227">
        <v>-287.98845743671438</v>
      </c>
      <c r="AM13" s="227">
        <v>-298.15911569382411</v>
      </c>
    </row>
    <row r="14" spans="2:41" s="205" customFormat="1" ht="18" customHeight="1" x14ac:dyDescent="0.25">
      <c r="B14" s="237" t="s">
        <v>413</v>
      </c>
      <c r="C14" s="170"/>
      <c r="D14" s="227"/>
      <c r="E14" s="227"/>
      <c r="F14" s="227"/>
      <c r="G14" s="227"/>
      <c r="H14" s="227"/>
      <c r="I14" s="227"/>
      <c r="J14" s="227"/>
      <c r="K14" s="227"/>
      <c r="L14" s="227">
        <v>-35.683806073610313</v>
      </c>
      <c r="M14" s="227">
        <v>65.677634208108998</v>
      </c>
      <c r="N14" s="227">
        <v>-59.02275647495923</v>
      </c>
      <c r="O14" s="227">
        <v>-94.147751206870694</v>
      </c>
      <c r="P14" s="227">
        <v>-6.4392370359535507</v>
      </c>
      <c r="Q14" s="227">
        <v>2.5443022345689972</v>
      </c>
      <c r="R14" s="227">
        <v>4.8016314948940675</v>
      </c>
      <c r="S14" s="227">
        <v>-22.580205221122036</v>
      </c>
      <c r="T14" s="227">
        <v>1.6678507139219305</v>
      </c>
      <c r="U14" s="227">
        <v>-3.068126337415622E-2</v>
      </c>
      <c r="V14" s="227">
        <v>-12.212838715322206</v>
      </c>
      <c r="W14" s="227">
        <v>-1000.0832522584568</v>
      </c>
      <c r="X14" s="227">
        <v>19.074942674504928</v>
      </c>
      <c r="Y14" s="227">
        <v>-327.66795659494051</v>
      </c>
      <c r="Z14" s="227">
        <v>-647.57464118322832</v>
      </c>
      <c r="AA14" s="227">
        <v>-386.26805214201613</v>
      </c>
      <c r="AB14" s="227">
        <v>17.325649503255885</v>
      </c>
      <c r="AC14" s="227">
        <v>-40.336081348184152</v>
      </c>
      <c r="AD14" s="227">
        <v>-87.26092656312612</v>
      </c>
      <c r="AE14" s="227">
        <v>-288.34245758069778</v>
      </c>
      <c r="AF14" s="246"/>
      <c r="AG14" s="227">
        <v>0</v>
      </c>
      <c r="AH14" s="227">
        <v>0</v>
      </c>
      <c r="AI14" s="227">
        <v>-123.17667954733125</v>
      </c>
      <c r="AJ14" s="227">
        <v>-21.673508527612523</v>
      </c>
      <c r="AK14" s="227">
        <v>-1010.6589215232312</v>
      </c>
      <c r="AL14" s="227">
        <v>-1342.4357072456801</v>
      </c>
      <c r="AM14" s="227">
        <v>-398.61381598875215</v>
      </c>
    </row>
    <row r="15" spans="2:41" s="166" customFormat="1" ht="18" customHeight="1" x14ac:dyDescent="0.25">
      <c r="B15" s="121" t="s">
        <v>414</v>
      </c>
      <c r="C15" s="170"/>
      <c r="D15" s="429"/>
      <c r="E15" s="429"/>
      <c r="F15" s="429"/>
      <c r="G15" s="429"/>
      <c r="H15" s="429"/>
      <c r="I15" s="429"/>
      <c r="J15" s="429"/>
      <c r="K15" s="429"/>
      <c r="L15" s="429">
        <v>608.25224109974363</v>
      </c>
      <c r="M15" s="429">
        <v>575.92748826923082</v>
      </c>
      <c r="N15" s="429">
        <v>417.96514667396707</v>
      </c>
      <c r="O15" s="429">
        <v>410.59604979100186</v>
      </c>
      <c r="P15" s="429">
        <v>422.34456524572551</v>
      </c>
      <c r="Q15" s="429">
        <v>512.19723194566927</v>
      </c>
      <c r="R15" s="429">
        <v>529.58689686487196</v>
      </c>
      <c r="S15" s="429">
        <v>119.14794290591979</v>
      </c>
      <c r="T15" s="429">
        <v>173.68748842713248</v>
      </c>
      <c r="U15" s="429">
        <v>169.21004224604917</v>
      </c>
      <c r="V15" s="429">
        <v>103.03561801735997</v>
      </c>
      <c r="W15" s="429">
        <v>-886.5316616136904</v>
      </c>
      <c r="X15" s="429">
        <v>120.29777599945463</v>
      </c>
      <c r="Y15" s="429">
        <v>-194.55714141500476</v>
      </c>
      <c r="Z15" s="429">
        <v>-211.56059459793318</v>
      </c>
      <c r="AA15" s="429">
        <v>225.66237347315848</v>
      </c>
      <c r="AB15" s="429">
        <v>897.8176112951777</v>
      </c>
      <c r="AC15" s="429">
        <v>1060.3660480082706</v>
      </c>
      <c r="AD15" s="429">
        <v>721.99043780081524</v>
      </c>
      <c r="AE15" s="429">
        <v>370.9268091983871</v>
      </c>
      <c r="AF15" s="246"/>
      <c r="AG15" s="429">
        <v>0</v>
      </c>
      <c r="AH15" s="429">
        <v>0</v>
      </c>
      <c r="AI15" s="429">
        <v>2012.7409258339435</v>
      </c>
      <c r="AJ15" s="429">
        <v>1583.2766369621866</v>
      </c>
      <c r="AK15" s="429">
        <v>-440.59851292314875</v>
      </c>
      <c r="AL15" s="429">
        <v>-60.157586540324814</v>
      </c>
      <c r="AM15" s="429">
        <v>3051.1009063026509</v>
      </c>
    </row>
    <row r="16" spans="2:41" s="166" customFormat="1" ht="18" customHeight="1" x14ac:dyDescent="0.25">
      <c r="B16" s="121" t="s">
        <v>581</v>
      </c>
      <c r="C16" s="170"/>
      <c r="D16" s="429"/>
      <c r="E16" s="429"/>
      <c r="F16" s="429"/>
      <c r="G16" s="429"/>
      <c r="H16" s="429"/>
      <c r="I16" s="429"/>
      <c r="J16" s="429"/>
      <c r="K16" s="429"/>
      <c r="L16" s="429">
        <v>760.71211449815848</v>
      </c>
      <c r="M16" s="429">
        <v>717.60355589301446</v>
      </c>
      <c r="N16" s="429">
        <v>583.31772825732367</v>
      </c>
      <c r="O16" s="429">
        <v>565.89985366815768</v>
      </c>
      <c r="P16" s="429">
        <v>571.99125924754674</v>
      </c>
      <c r="Q16" s="429">
        <v>639.33761178892723</v>
      </c>
      <c r="R16" s="429">
        <v>659.49056246455757</v>
      </c>
      <c r="S16" s="429">
        <v>244.1320289996824</v>
      </c>
      <c r="T16" s="429">
        <v>304.60718459245987</v>
      </c>
      <c r="U16" s="429">
        <v>311.79424977260089</v>
      </c>
      <c r="V16" s="429">
        <v>250.83410482640636</v>
      </c>
      <c r="W16" s="429">
        <v>80.935282439685054</v>
      </c>
      <c r="X16" s="429">
        <v>219.23613991761547</v>
      </c>
      <c r="Y16" s="429">
        <v>213.02454625480118</v>
      </c>
      <c r="Z16" s="429">
        <v>528.88696307659779</v>
      </c>
      <c r="AA16" s="429">
        <v>680.0617999492224</v>
      </c>
      <c r="AB16" s="429">
        <v>942.60658813474095</v>
      </c>
      <c r="AC16" s="429">
        <v>1127.2299410496892</v>
      </c>
      <c r="AD16" s="429">
        <v>827.92425342869797</v>
      </c>
      <c r="AE16" s="429">
        <v>761.01256981390497</v>
      </c>
      <c r="AF16" s="246"/>
      <c r="AG16" s="429">
        <v>0</v>
      </c>
      <c r="AH16" s="429">
        <v>0</v>
      </c>
      <c r="AI16" s="429">
        <v>2627.5332523166544</v>
      </c>
      <c r="AJ16" s="429">
        <v>2114.9514625007141</v>
      </c>
      <c r="AK16" s="429">
        <v>948.17082163115219</v>
      </c>
      <c r="AL16" s="429">
        <v>1641.2094491982368</v>
      </c>
      <c r="AM16" s="429">
        <v>3658.7733524270329</v>
      </c>
    </row>
    <row r="17" spans="2:39" s="223" customFormat="1" ht="18" customHeight="1" x14ac:dyDescent="0.25">
      <c r="B17" s="258" t="s">
        <v>415</v>
      </c>
      <c r="C17" s="259"/>
      <c r="D17" s="447"/>
      <c r="E17" s="447"/>
      <c r="F17" s="447"/>
      <c r="G17" s="447"/>
      <c r="H17" s="447"/>
      <c r="I17" s="447"/>
      <c r="J17" s="447"/>
      <c r="K17" s="447"/>
      <c r="L17" s="447">
        <v>0.25071794765006072</v>
      </c>
      <c r="M17" s="447">
        <v>0.26212194191136856</v>
      </c>
      <c r="N17" s="447">
        <v>0.20580587051461374</v>
      </c>
      <c r="O17" s="447">
        <v>0.19344457687131655</v>
      </c>
      <c r="P17" s="447">
        <v>0.19665032094123625</v>
      </c>
      <c r="Q17" s="447">
        <v>0.23488937066918955</v>
      </c>
      <c r="R17" s="447">
        <v>0.21269180306949997</v>
      </c>
      <c r="S17" s="447">
        <v>8.8153516389966824E-2</v>
      </c>
      <c r="T17" s="447">
        <v>0.11645828106496976</v>
      </c>
      <c r="U17" s="447">
        <v>0.12307677821920848</v>
      </c>
      <c r="V17" s="447">
        <v>9.9363254289869724E-2</v>
      </c>
      <c r="W17" s="447">
        <v>3.5831387526147743E-2</v>
      </c>
      <c r="X17" s="447">
        <v>0.10740772592364796</v>
      </c>
      <c r="Y17" s="447">
        <v>0.15421787316415042</v>
      </c>
      <c r="Z17" s="447">
        <v>0.25554081979929744</v>
      </c>
      <c r="AA17" s="447">
        <v>0.2779230627145779</v>
      </c>
      <c r="AB17" s="447">
        <v>0.33960173352702805</v>
      </c>
      <c r="AC17" s="447">
        <v>0.35938952179133693</v>
      </c>
      <c r="AD17" s="447">
        <v>0.2412241411336625</v>
      </c>
      <c r="AE17" s="447">
        <v>0.21530707162790458</v>
      </c>
      <c r="AF17" s="448"/>
      <c r="AG17" s="447" t="s">
        <v>100</v>
      </c>
      <c r="AH17" s="447" t="s">
        <v>100</v>
      </c>
      <c r="AI17" s="447">
        <v>0.22785699985854574</v>
      </c>
      <c r="AJ17" s="447">
        <v>0.18389888414037406</v>
      </c>
      <c r="AK17" s="447">
        <v>9.5465111663874294E-2</v>
      </c>
      <c r="AL17" s="447">
        <v>0.20672488126707342</v>
      </c>
      <c r="AM17" s="447">
        <v>0.28409139592499111</v>
      </c>
    </row>
    <row r="18" spans="2:39" s="205" customFormat="1" ht="9.9499999999999993" customHeight="1" x14ac:dyDescent="0.25">
      <c r="B18" s="103"/>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G18" s="246"/>
      <c r="AH18" s="246"/>
      <c r="AI18" s="246"/>
      <c r="AJ18" s="246"/>
      <c r="AK18" s="246"/>
      <c r="AL18" s="246"/>
      <c r="AM18" s="246"/>
    </row>
    <row r="19" spans="2:39" s="166" customFormat="1" ht="18" customHeight="1" thickBot="1" x14ac:dyDescent="0.3">
      <c r="B19" s="52" t="s">
        <v>248</v>
      </c>
      <c r="C19" s="205"/>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G19" s="52"/>
      <c r="AH19" s="52"/>
      <c r="AI19" s="52"/>
      <c r="AJ19" s="52"/>
      <c r="AK19" s="52"/>
      <c r="AL19" s="52"/>
      <c r="AM19" s="52"/>
    </row>
    <row r="20" spans="2:39" s="166" customFormat="1" ht="9.9499999999999993" customHeight="1" x14ac:dyDescent="0.25">
      <c r="B20" s="253"/>
      <c r="C20" s="205"/>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G20" s="94"/>
      <c r="AH20" s="94"/>
      <c r="AI20" s="94"/>
      <c r="AJ20" s="94"/>
      <c r="AK20" s="94"/>
      <c r="AL20" s="94"/>
      <c r="AM20" s="94"/>
    </row>
    <row r="21" spans="2:39" s="166" customFormat="1" ht="18" customHeight="1" x14ac:dyDescent="0.25">
      <c r="B21" s="121" t="s">
        <v>267</v>
      </c>
      <c r="C21" s="170"/>
      <c r="D21" s="429">
        <v>612.52320722535978</v>
      </c>
      <c r="E21" s="429">
        <v>645.37171287188221</v>
      </c>
      <c r="F21" s="429">
        <v>604.64880869049102</v>
      </c>
      <c r="G21" s="429">
        <v>614.99537125110919</v>
      </c>
      <c r="H21" s="429">
        <v>648.9057177648433</v>
      </c>
      <c r="I21" s="429">
        <v>655.14394771724119</v>
      </c>
      <c r="J21" s="429">
        <v>636.40418438438246</v>
      </c>
      <c r="K21" s="429">
        <v>607.20506830379873</v>
      </c>
      <c r="L21" s="429">
        <v>771.45592388754551</v>
      </c>
      <c r="M21" s="429">
        <v>718.91645895782312</v>
      </c>
      <c r="N21" s="429">
        <v>774.48187963313239</v>
      </c>
      <c r="O21" s="429">
        <v>822.39297470118925</v>
      </c>
      <c r="P21" s="429">
        <v>824.32796115096698</v>
      </c>
      <c r="Q21" s="429">
        <v>820.83471797376478</v>
      </c>
      <c r="R21" s="429">
        <v>844.60534379276771</v>
      </c>
      <c r="S21" s="429">
        <v>721.6015364268726</v>
      </c>
      <c r="T21" s="429">
        <v>673.45463044573512</v>
      </c>
      <c r="U21" s="429">
        <v>653.88860526462872</v>
      </c>
      <c r="V21" s="429">
        <v>643.98235108505219</v>
      </c>
      <c r="W21" s="429">
        <v>579.83274231705434</v>
      </c>
      <c r="X21" s="429">
        <v>671.1115133540942</v>
      </c>
      <c r="Y21" s="429">
        <v>568.29420550723489</v>
      </c>
      <c r="Z21" s="429">
        <v>745.07614401691956</v>
      </c>
      <c r="AA21" s="429">
        <v>852.99443011276594</v>
      </c>
      <c r="AB21" s="429">
        <v>1282.0070657899837</v>
      </c>
      <c r="AC21" s="429">
        <v>1615.991197118547</v>
      </c>
      <c r="AD21" s="429">
        <v>1805.0834492589099</v>
      </c>
      <c r="AE21" s="429">
        <v>1329.8100518636379</v>
      </c>
      <c r="AF21" s="246"/>
      <c r="AG21" s="429">
        <v>2477.5391000388422</v>
      </c>
      <c r="AH21" s="429">
        <v>2547.6589181702657</v>
      </c>
      <c r="AI21" s="429">
        <v>3087.2472371796903</v>
      </c>
      <c r="AJ21" s="429">
        <v>3211.3695593443717</v>
      </c>
      <c r="AK21" s="429">
        <v>2551.1583291124703</v>
      </c>
      <c r="AL21" s="429">
        <v>2837.4762929910148</v>
      </c>
      <c r="AM21" s="429">
        <v>6032.8917640310792</v>
      </c>
    </row>
    <row r="22" spans="2:39" s="205" customFormat="1" ht="18" customHeight="1" x14ac:dyDescent="0.25">
      <c r="B22" s="237" t="s">
        <v>411</v>
      </c>
      <c r="C22" s="170"/>
      <c r="D22" s="227">
        <v>-558.87395614054662</v>
      </c>
      <c r="E22" s="227">
        <v>-559.80830962134655</v>
      </c>
      <c r="F22" s="227">
        <v>-512.93818674539307</v>
      </c>
      <c r="G22" s="227">
        <v>-461.824557733858</v>
      </c>
      <c r="H22" s="227">
        <v>-409.45131195847205</v>
      </c>
      <c r="I22" s="227">
        <v>-421.98685590664206</v>
      </c>
      <c r="J22" s="227">
        <v>-446.10681042821784</v>
      </c>
      <c r="K22" s="227">
        <v>-472.11608695728103</v>
      </c>
      <c r="L22" s="227">
        <v>-551.1399805542942</v>
      </c>
      <c r="M22" s="227">
        <v>-577.39880950058807</v>
      </c>
      <c r="N22" s="227">
        <v>-584.56381777923104</v>
      </c>
      <c r="O22" s="227">
        <v>-610.65118062868282</v>
      </c>
      <c r="P22" s="227">
        <v>-626.47441159933089</v>
      </c>
      <c r="Q22" s="227">
        <v>-623.55293813686399</v>
      </c>
      <c r="R22" s="227">
        <v>-660.20778990820702</v>
      </c>
      <c r="S22" s="227">
        <v>-604.23039100477217</v>
      </c>
      <c r="T22" s="227">
        <v>-562.94534784902532</v>
      </c>
      <c r="U22" s="227">
        <v>-512.96412151742345</v>
      </c>
      <c r="V22" s="227">
        <v>-520.42109933197548</v>
      </c>
      <c r="W22" s="227">
        <v>-490.85374736756359</v>
      </c>
      <c r="X22" s="227">
        <v>-594.34850550206636</v>
      </c>
      <c r="Y22" s="227">
        <v>-509.72830162139724</v>
      </c>
      <c r="Z22" s="227">
        <v>-597.18028240779097</v>
      </c>
      <c r="AA22" s="227">
        <v>-694.48024416521059</v>
      </c>
      <c r="AB22" s="227">
        <v>-950.59198731680101</v>
      </c>
      <c r="AC22" s="227">
        <v>-1101.0612914048331</v>
      </c>
      <c r="AD22" s="227">
        <v>-1257.9341807579688</v>
      </c>
      <c r="AE22" s="227">
        <v>-1027.7732014560047</v>
      </c>
      <c r="AF22" s="246"/>
      <c r="AG22" s="227">
        <v>-2093.4450102411442</v>
      </c>
      <c r="AH22" s="227">
        <v>-1749.6610652506129</v>
      </c>
      <c r="AI22" s="227">
        <v>-2323.7537884627964</v>
      </c>
      <c r="AJ22" s="227">
        <v>-2514.4655306491741</v>
      </c>
      <c r="AK22" s="227">
        <v>-2087.1843160659878</v>
      </c>
      <c r="AL22" s="227">
        <v>-2395.7373336964652</v>
      </c>
      <c r="AM22" s="227">
        <v>-4337.3606609356084</v>
      </c>
    </row>
    <row r="23" spans="2:39" s="166" customFormat="1" ht="18" customHeight="1" x14ac:dyDescent="0.25">
      <c r="B23" s="121" t="s">
        <v>269</v>
      </c>
      <c r="C23" s="170"/>
      <c r="D23" s="429">
        <v>53.649251084813216</v>
      </c>
      <c r="E23" s="429">
        <v>85.5634032505356</v>
      </c>
      <c r="F23" s="429">
        <v>91.710621945097955</v>
      </c>
      <c r="G23" s="429">
        <v>153.1708135172513</v>
      </c>
      <c r="H23" s="429">
        <v>239.45440580637126</v>
      </c>
      <c r="I23" s="429">
        <v>233.15709181059913</v>
      </c>
      <c r="J23" s="429">
        <v>190.29737395616462</v>
      </c>
      <c r="K23" s="429">
        <v>135.0889813465177</v>
      </c>
      <c r="L23" s="429">
        <v>220.31594333325131</v>
      </c>
      <c r="M23" s="429">
        <v>141.51764945723505</v>
      </c>
      <c r="N23" s="429">
        <v>189.91806185390135</v>
      </c>
      <c r="O23" s="429">
        <v>211.74179407250642</v>
      </c>
      <c r="P23" s="429">
        <v>197.85354955163609</v>
      </c>
      <c r="Q23" s="429">
        <v>197.2817798369008</v>
      </c>
      <c r="R23" s="429">
        <v>184.39755388456069</v>
      </c>
      <c r="S23" s="429">
        <v>117.37114542210043</v>
      </c>
      <c r="T23" s="429">
        <v>110.5092825967098</v>
      </c>
      <c r="U23" s="429">
        <v>140.92448374720527</v>
      </c>
      <c r="V23" s="429">
        <v>123.5612517530767</v>
      </c>
      <c r="W23" s="429">
        <v>88.978994949490755</v>
      </c>
      <c r="X23" s="429">
        <v>76.76300785202784</v>
      </c>
      <c r="Y23" s="429">
        <v>58.565903885837656</v>
      </c>
      <c r="Z23" s="429">
        <v>147.89586160912859</v>
      </c>
      <c r="AA23" s="429">
        <v>158.51418594755535</v>
      </c>
      <c r="AB23" s="429">
        <v>331.41507847318269</v>
      </c>
      <c r="AC23" s="429">
        <v>514.92990571371388</v>
      </c>
      <c r="AD23" s="429">
        <v>547.14926850094116</v>
      </c>
      <c r="AE23" s="429">
        <v>302.03685040763321</v>
      </c>
      <c r="AF23" s="246"/>
      <c r="AG23" s="429">
        <v>384.09408979769796</v>
      </c>
      <c r="AH23" s="429">
        <v>797.9978529196527</v>
      </c>
      <c r="AI23" s="429">
        <v>763.49344871689414</v>
      </c>
      <c r="AJ23" s="429">
        <v>696.90402869519801</v>
      </c>
      <c r="AK23" s="429">
        <v>463.97401304648253</v>
      </c>
      <c r="AL23" s="429">
        <v>441.73895929454943</v>
      </c>
      <c r="AM23" s="429">
        <v>1695.5311030954708</v>
      </c>
    </row>
    <row r="24" spans="2:39" s="205" customFormat="1" ht="18" customHeight="1" x14ac:dyDescent="0.25">
      <c r="B24" s="237" t="s">
        <v>412</v>
      </c>
      <c r="C24" s="170"/>
      <c r="D24" s="227">
        <v>-31.335917349938214</v>
      </c>
      <c r="E24" s="227">
        <v>-31.79619354708241</v>
      </c>
      <c r="F24" s="227">
        <v>-32.914826510444811</v>
      </c>
      <c r="G24" s="227">
        <v>-37.683158861968224</v>
      </c>
      <c r="H24" s="227">
        <v>-28.419102729879455</v>
      </c>
      <c r="I24" s="227">
        <v>-31.083156887638751</v>
      </c>
      <c r="J24" s="227">
        <v>-40.181153702735088</v>
      </c>
      <c r="K24" s="227">
        <v>-44.824864112172186</v>
      </c>
      <c r="L24" s="227">
        <v>-52.817255378318805</v>
      </c>
      <c r="M24" s="227">
        <v>-40.678020344567393</v>
      </c>
      <c r="N24" s="227">
        <v>-39.762323544736915</v>
      </c>
      <c r="O24" s="227">
        <v>-49.339968936515042</v>
      </c>
      <c r="P24" s="227">
        <v>-30.002041211070665</v>
      </c>
      <c r="Q24" s="227">
        <v>-30.814218520011927</v>
      </c>
      <c r="R24" s="227">
        <v>-31.76311938307645</v>
      </c>
      <c r="S24" s="227">
        <v>-34.212464066757164</v>
      </c>
      <c r="T24" s="227">
        <v>-30.50961547089517</v>
      </c>
      <c r="U24" s="227">
        <v>-30.37094579967323</v>
      </c>
      <c r="V24" s="227">
        <v>-28.99712739773101</v>
      </c>
      <c r="W24" s="227">
        <v>-42.821097516238027</v>
      </c>
      <c r="X24" s="227">
        <v>-32.251166193440106</v>
      </c>
      <c r="Y24" s="227">
        <v>-33.283385610768896</v>
      </c>
      <c r="Z24" s="227">
        <v>-33.511729804124052</v>
      </c>
      <c r="AA24" s="227">
        <v>-40.91331341392452</v>
      </c>
      <c r="AB24" s="227">
        <v>-37.948018823595042</v>
      </c>
      <c r="AC24" s="227">
        <v>-38.823739426090789</v>
      </c>
      <c r="AD24" s="227">
        <v>-45.537781819150474</v>
      </c>
      <c r="AE24" s="227">
        <v>-44.529097631230087</v>
      </c>
      <c r="AF24" s="246"/>
      <c r="AG24" s="227">
        <v>-133.73009626943366</v>
      </c>
      <c r="AH24" s="227">
        <v>-144.50827743242547</v>
      </c>
      <c r="AI24" s="227">
        <v>-182.59756820413816</v>
      </c>
      <c r="AJ24" s="227">
        <v>-126.79184318091622</v>
      </c>
      <c r="AK24" s="227">
        <v>-132.69878618453743</v>
      </c>
      <c r="AL24" s="227">
        <v>-139.95959502225759</v>
      </c>
      <c r="AM24" s="227">
        <v>-166.83863770006639</v>
      </c>
    </row>
    <row r="25" spans="2:39" s="205" customFormat="1" ht="18" customHeight="1" x14ac:dyDescent="0.25">
      <c r="B25" s="237" t="s">
        <v>413</v>
      </c>
      <c r="C25" s="170"/>
      <c r="D25" s="227">
        <v>3.9606547180496138E-2</v>
      </c>
      <c r="E25" s="227">
        <v>0.26434510492776919</v>
      </c>
      <c r="F25" s="227">
        <v>-1.106647916295834</v>
      </c>
      <c r="G25" s="227">
        <v>-1.6832225269721124</v>
      </c>
      <c r="H25" s="227">
        <v>-2.5408277362300886</v>
      </c>
      <c r="I25" s="227">
        <v>-5.6614485519047868</v>
      </c>
      <c r="J25" s="227">
        <v>-5.075652215920865</v>
      </c>
      <c r="K25" s="227">
        <v>-7.410620037207063</v>
      </c>
      <c r="L25" s="227">
        <v>2.1052992372674852</v>
      </c>
      <c r="M25" s="227">
        <v>0.1902909053872669</v>
      </c>
      <c r="N25" s="227">
        <v>-3.8495385410931671</v>
      </c>
      <c r="O25" s="227">
        <v>-5.001748213770691</v>
      </c>
      <c r="P25" s="227">
        <v>1.361366515388017</v>
      </c>
      <c r="Q25" s="227">
        <v>-1.6273026847129535</v>
      </c>
      <c r="R25" s="227">
        <v>20.828780503241756</v>
      </c>
      <c r="S25" s="227">
        <v>-2.5572508281425419</v>
      </c>
      <c r="T25" s="227">
        <v>-4.7258063130575874</v>
      </c>
      <c r="U25" s="227">
        <v>-2.564529357968349</v>
      </c>
      <c r="V25" s="227">
        <v>-1.6503418273480024</v>
      </c>
      <c r="W25" s="227">
        <v>2.6384673371062219</v>
      </c>
      <c r="X25" s="227">
        <v>2.7264730683572744</v>
      </c>
      <c r="Y25" s="227">
        <v>1.3269959547213483</v>
      </c>
      <c r="Z25" s="227">
        <v>2.1406476315764724</v>
      </c>
      <c r="AA25" s="227">
        <v>-20.467850783055859</v>
      </c>
      <c r="AB25" s="227">
        <v>-1.3996516382316755</v>
      </c>
      <c r="AC25" s="227">
        <v>-4.0492863360933784</v>
      </c>
      <c r="AD25" s="227">
        <v>-1.1269195180523759</v>
      </c>
      <c r="AE25" s="227">
        <v>1.7581422174094934</v>
      </c>
      <c r="AF25" s="246"/>
      <c r="AG25" s="227">
        <v>-2.4859187911596812</v>
      </c>
      <c r="AH25" s="227">
        <v>-20.688548541262804</v>
      </c>
      <c r="AI25" s="227">
        <v>-6.5556966122091058</v>
      </c>
      <c r="AJ25" s="227">
        <v>18.005593505774275</v>
      </c>
      <c r="AK25" s="227">
        <v>-6.3022101612677162</v>
      </c>
      <c r="AL25" s="227">
        <v>-14.273734128400763</v>
      </c>
      <c r="AM25" s="227">
        <v>-4.8177152749679362</v>
      </c>
    </row>
    <row r="26" spans="2:39" s="166" customFormat="1" ht="18" customHeight="1" x14ac:dyDescent="0.25">
      <c r="B26" s="121" t="s">
        <v>414</v>
      </c>
      <c r="C26" s="170"/>
      <c r="D26" s="429">
        <v>22.352940282055499</v>
      </c>
      <c r="E26" s="429">
        <v>54.031554808380946</v>
      </c>
      <c r="F26" s="429">
        <v>57.689147518357316</v>
      </c>
      <c r="G26" s="429">
        <v>113.80443212831099</v>
      </c>
      <c r="H26" s="429">
        <v>208.49447534026172</v>
      </c>
      <c r="I26" s="429">
        <v>196.41248637105554</v>
      </c>
      <c r="J26" s="429">
        <v>145.04056803750876</v>
      </c>
      <c r="K26" s="429">
        <v>82.853497197138452</v>
      </c>
      <c r="L26" s="429">
        <v>169.60398719219998</v>
      </c>
      <c r="M26" s="429">
        <v>101.02992001805494</v>
      </c>
      <c r="N26" s="429">
        <v>146.30619976807128</v>
      </c>
      <c r="O26" s="429">
        <v>157.40007692222068</v>
      </c>
      <c r="P26" s="429">
        <v>169.21287485595346</v>
      </c>
      <c r="Q26" s="429">
        <v>164.8402586321759</v>
      </c>
      <c r="R26" s="429">
        <v>173.46321500472598</v>
      </c>
      <c r="S26" s="429">
        <v>80.601430527200719</v>
      </c>
      <c r="T26" s="429">
        <v>75.273860812757036</v>
      </c>
      <c r="U26" s="429">
        <v>107.9890085895637</v>
      </c>
      <c r="V26" s="429">
        <v>92.913782527997697</v>
      </c>
      <c r="W26" s="429">
        <v>48.796364770358949</v>
      </c>
      <c r="X26" s="429">
        <v>47.238314726945006</v>
      </c>
      <c r="Y26" s="429">
        <v>26.609514229790108</v>
      </c>
      <c r="Z26" s="429">
        <v>116.524779436581</v>
      </c>
      <c r="AA26" s="429">
        <v>97.133021750574954</v>
      </c>
      <c r="AB26" s="429">
        <v>292.06740801135601</v>
      </c>
      <c r="AC26" s="429">
        <v>472.05687995152971</v>
      </c>
      <c r="AD26" s="429">
        <v>500.48456716373829</v>
      </c>
      <c r="AE26" s="429">
        <v>259.26589499381259</v>
      </c>
      <c r="AF26" s="246"/>
      <c r="AG26" s="429">
        <v>247.87807473710461</v>
      </c>
      <c r="AH26" s="429">
        <v>632.80102694596451</v>
      </c>
      <c r="AI26" s="429">
        <v>574.34018390054689</v>
      </c>
      <c r="AJ26" s="429">
        <v>588.11777902005599</v>
      </c>
      <c r="AK26" s="429">
        <v>324.97301670067736</v>
      </c>
      <c r="AL26" s="429">
        <v>287.50563014389104</v>
      </c>
      <c r="AM26" s="429">
        <v>1523.8747501204366</v>
      </c>
    </row>
    <row r="27" spans="2:39" s="166" customFormat="1" ht="18" customHeight="1" x14ac:dyDescent="0.25">
      <c r="B27" s="121" t="s">
        <v>581</v>
      </c>
      <c r="C27" s="170"/>
      <c r="D27" s="429">
        <v>38.266815363250245</v>
      </c>
      <c r="E27" s="429">
        <v>71.79180909850713</v>
      </c>
      <c r="F27" s="429">
        <v>75.33904668970969</v>
      </c>
      <c r="G27" s="429">
        <v>131.43180233103448</v>
      </c>
      <c r="H27" s="429">
        <v>222.26956319510259</v>
      </c>
      <c r="I27" s="429">
        <v>211.98915284505847</v>
      </c>
      <c r="J27" s="429">
        <v>161.49290118668944</v>
      </c>
      <c r="K27" s="429">
        <v>102.68799146502045</v>
      </c>
      <c r="L27" s="429">
        <v>188.05195901153877</v>
      </c>
      <c r="M27" s="429">
        <v>119.68614474427196</v>
      </c>
      <c r="N27" s="429">
        <v>164.30968585613587</v>
      </c>
      <c r="O27" s="429">
        <v>174.98002762002193</v>
      </c>
      <c r="P27" s="429">
        <v>187.68209783435168</v>
      </c>
      <c r="Q27" s="429">
        <v>178.38741923707155</v>
      </c>
      <c r="R27" s="429">
        <v>186.0399831837461</v>
      </c>
      <c r="S27" s="429">
        <v>93.889443531833294</v>
      </c>
      <c r="T27" s="429">
        <v>89.125336470876505</v>
      </c>
      <c r="U27" s="429">
        <v>120.72047978106214</v>
      </c>
      <c r="V27" s="429">
        <v>106.42566757356558</v>
      </c>
      <c r="W27" s="429">
        <v>62.499882406501726</v>
      </c>
      <c r="X27" s="429">
        <v>60.489939083305998</v>
      </c>
      <c r="Y27" s="429">
        <v>41.352280947287412</v>
      </c>
      <c r="Z27" s="429">
        <v>133.46311002025379</v>
      </c>
      <c r="AA27" s="429">
        <v>116.85423038137242</v>
      </c>
      <c r="AB27" s="429">
        <v>315.02575876591709</v>
      </c>
      <c r="AC27" s="429">
        <v>492.37882762242168</v>
      </c>
      <c r="AD27" s="429">
        <v>519.44110999053396</v>
      </c>
      <c r="AE27" s="429">
        <v>281.12000302335946</v>
      </c>
      <c r="AF27" s="246"/>
      <c r="AG27" s="429">
        <v>316.82947348250156</v>
      </c>
      <c r="AH27" s="429">
        <v>698.43960869187094</v>
      </c>
      <c r="AI27" s="429">
        <v>647.02781723196847</v>
      </c>
      <c r="AJ27" s="429">
        <v>645.99894378700264</v>
      </c>
      <c r="AK27" s="429">
        <v>378.77136623200596</v>
      </c>
      <c r="AL27" s="429">
        <v>352.15956043221962</v>
      </c>
      <c r="AM27" s="429">
        <v>1607.9656994022321</v>
      </c>
    </row>
    <row r="28" spans="2:39" s="223" customFormat="1" ht="18" customHeight="1" x14ac:dyDescent="0.25">
      <c r="B28" s="258" t="s">
        <v>415</v>
      </c>
      <c r="C28" s="259"/>
      <c r="D28" s="447">
        <v>6.2474066144519329E-2</v>
      </c>
      <c r="E28" s="447">
        <v>0.11124102229246463</v>
      </c>
      <c r="F28" s="447">
        <v>0.12459967770857613</v>
      </c>
      <c r="G28" s="447">
        <v>0.21371185617813288</v>
      </c>
      <c r="H28" s="447">
        <v>0.342529826922639</v>
      </c>
      <c r="I28" s="447">
        <v>0.3235764500056903</v>
      </c>
      <c r="J28" s="447">
        <v>0.25375838994978883</v>
      </c>
      <c r="K28" s="447">
        <v>0.16911583388438264</v>
      </c>
      <c r="L28" s="447">
        <v>0.24376241492048087</v>
      </c>
      <c r="M28" s="447">
        <v>0.16648129730925193</v>
      </c>
      <c r="N28" s="447">
        <v>0.21215433204708214</v>
      </c>
      <c r="O28" s="447">
        <v>0.21276936088078779</v>
      </c>
      <c r="P28" s="447">
        <v>0.22767891746908689</v>
      </c>
      <c r="Q28" s="447">
        <v>0.2173244081066916</v>
      </c>
      <c r="R28" s="447">
        <v>0.22026853672073482</v>
      </c>
      <c r="S28" s="447">
        <v>0.13011258816983975</v>
      </c>
      <c r="T28" s="447">
        <v>0.13234052071464367</v>
      </c>
      <c r="U28" s="447">
        <v>0.18461933547871898</v>
      </c>
      <c r="V28" s="447">
        <v>0.16526177680839843</v>
      </c>
      <c r="W28" s="447">
        <v>0.10778950177381773</v>
      </c>
      <c r="X28" s="447">
        <v>9.0133961166882978E-2</v>
      </c>
      <c r="Y28" s="447">
        <v>7.2765621304159089E-2</v>
      </c>
      <c r="Z28" s="447">
        <v>0.17912680615529553</v>
      </c>
      <c r="AA28" s="447">
        <v>0.13699295828452746</v>
      </c>
      <c r="AB28" s="447">
        <v>0.24572856669225573</v>
      </c>
      <c r="AC28" s="447">
        <v>0.30469152833281271</v>
      </c>
      <c r="AD28" s="447">
        <v>0.28776570424142678</v>
      </c>
      <c r="AE28" s="447">
        <v>0.21139861488442577</v>
      </c>
      <c r="AF28" s="448"/>
      <c r="AG28" s="447">
        <v>0.12788071577862661</v>
      </c>
      <c r="AH28" s="447">
        <v>0.27414957461946743</v>
      </c>
      <c r="AI28" s="447">
        <v>0.20958082314879689</v>
      </c>
      <c r="AJ28" s="447">
        <v>0.20115995118260036</v>
      </c>
      <c r="AK28" s="447">
        <v>0.14847034851175928</v>
      </c>
      <c r="AL28" s="447">
        <v>0.12411013311445304</v>
      </c>
      <c r="AM28" s="447">
        <v>0.26653315893866059</v>
      </c>
    </row>
    <row r="29" spans="2:39" s="205" customFormat="1" ht="9.9499999999999993" customHeight="1" x14ac:dyDescent="0.25">
      <c r="AG29" s="246"/>
      <c r="AH29" s="246"/>
      <c r="AI29" s="246"/>
      <c r="AJ29" s="246"/>
      <c r="AK29" s="246"/>
      <c r="AL29" s="246"/>
      <c r="AM29" s="246"/>
    </row>
    <row r="30" spans="2:39" s="166" customFormat="1" ht="18" customHeight="1" thickBot="1" x14ac:dyDescent="0.3">
      <c r="B30" s="52" t="s">
        <v>148</v>
      </c>
      <c r="C30" s="205"/>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G30" s="52"/>
      <c r="AH30" s="52"/>
      <c r="AI30" s="52"/>
      <c r="AJ30" s="52"/>
      <c r="AK30" s="52"/>
      <c r="AL30" s="52"/>
      <c r="AM30" s="52"/>
    </row>
    <row r="31" spans="2:39" s="166" customFormat="1" ht="9.9499999999999993" customHeight="1" x14ac:dyDescent="0.25">
      <c r="B31" s="253"/>
      <c r="C31" s="205"/>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G31" s="94"/>
      <c r="AH31" s="94"/>
      <c r="AI31" s="94"/>
      <c r="AJ31" s="94"/>
      <c r="AK31" s="94"/>
      <c r="AL31" s="94"/>
      <c r="AM31" s="94"/>
    </row>
    <row r="32" spans="2:39" s="166" customFormat="1" ht="18" customHeight="1" x14ac:dyDescent="0.25">
      <c r="B32" s="121" t="s">
        <v>267</v>
      </c>
      <c r="C32" s="170"/>
      <c r="D32" s="429"/>
      <c r="E32" s="429"/>
      <c r="F32" s="429"/>
      <c r="G32" s="429"/>
      <c r="H32" s="429">
        <v>30.919794260908194</v>
      </c>
      <c r="I32" s="429">
        <v>61.062819707164493</v>
      </c>
      <c r="J32" s="429">
        <v>165.91663524197995</v>
      </c>
      <c r="K32" s="429">
        <v>216.58825134218495</v>
      </c>
      <c r="L32" s="429">
        <v>299.31353775014668</v>
      </c>
      <c r="M32" s="429">
        <v>273.98476957326989</v>
      </c>
      <c r="N32" s="429">
        <v>266.62960104969596</v>
      </c>
      <c r="O32" s="429">
        <v>288.341099215197</v>
      </c>
      <c r="P32" s="429">
        <v>314.26851325056452</v>
      </c>
      <c r="Q32" s="429">
        <v>317.66639499421467</v>
      </c>
      <c r="R32" s="429">
        <v>299.76062806846318</v>
      </c>
      <c r="S32" s="429">
        <v>278.45179594557993</v>
      </c>
      <c r="T32" s="429">
        <v>213.66565234647379</v>
      </c>
      <c r="U32" s="429">
        <v>196.88167242377025</v>
      </c>
      <c r="V32" s="429">
        <v>185.28958288979547</v>
      </c>
      <c r="W32" s="429">
        <v>178.79581949666783</v>
      </c>
      <c r="X32" s="429">
        <v>184.01864162281282</v>
      </c>
      <c r="Y32" s="429">
        <v>179.16121670627462</v>
      </c>
      <c r="Z32" s="429">
        <v>203.53469999464338</v>
      </c>
      <c r="AA32" s="429">
        <v>206.59158172320568</v>
      </c>
      <c r="AB32" s="429">
        <v>212.76022790036563</v>
      </c>
      <c r="AC32" s="429">
        <v>321.56338659831596</v>
      </c>
      <c r="AD32" s="429">
        <v>329.89207333095396</v>
      </c>
      <c r="AE32" s="429">
        <v>341.28148049006438</v>
      </c>
      <c r="AF32" s="246"/>
      <c r="AG32" s="429">
        <v>0</v>
      </c>
      <c r="AH32" s="429">
        <v>474.48750055223758</v>
      </c>
      <c r="AI32" s="429">
        <v>1128.2690075883097</v>
      </c>
      <c r="AJ32" s="429">
        <v>1210.1473322588224</v>
      </c>
      <c r="AK32" s="429">
        <v>774.63272715670735</v>
      </c>
      <c r="AL32" s="429">
        <v>773.30614004693643</v>
      </c>
      <c r="AM32" s="429">
        <v>1205.4971683197</v>
      </c>
    </row>
    <row r="33" spans="2:39" s="205" customFormat="1" ht="18" customHeight="1" x14ac:dyDescent="0.25">
      <c r="B33" s="237" t="s">
        <v>411</v>
      </c>
      <c r="C33" s="170"/>
      <c r="D33" s="227"/>
      <c r="E33" s="227"/>
      <c r="F33" s="227"/>
      <c r="G33" s="227"/>
      <c r="H33" s="227">
        <v>-30.283360942429258</v>
      </c>
      <c r="I33" s="227">
        <v>-58.098054986529903</v>
      </c>
      <c r="J33" s="227">
        <v>-114.17607462268587</v>
      </c>
      <c r="K33" s="227">
        <v>-141.16873167899743</v>
      </c>
      <c r="L33" s="227">
        <v>-160.90874698023643</v>
      </c>
      <c r="M33" s="227">
        <v>-170.35164943158011</v>
      </c>
      <c r="N33" s="227">
        <v>-165.87809956214372</v>
      </c>
      <c r="O33" s="227">
        <v>-159.498504052063</v>
      </c>
      <c r="P33" s="227">
        <v>-193.84525660505489</v>
      </c>
      <c r="Q33" s="227">
        <v>-201.50393234016505</v>
      </c>
      <c r="R33" s="227">
        <v>-199.56684393857321</v>
      </c>
      <c r="S33" s="227">
        <v>-213.67493536113912</v>
      </c>
      <c r="T33" s="227">
        <v>-180.13264702338464</v>
      </c>
      <c r="U33" s="227">
        <v>-165.31584875204896</v>
      </c>
      <c r="V33" s="227">
        <v>-145.97507601407386</v>
      </c>
      <c r="W33" s="227">
        <v>-144.64644848263268</v>
      </c>
      <c r="X33" s="227">
        <v>-143.92018839600138</v>
      </c>
      <c r="Y33" s="227">
        <v>-136.88497246524489</v>
      </c>
      <c r="Z33" s="227">
        <v>-154.00999317122111</v>
      </c>
      <c r="AA33" s="227">
        <v>-162.2032837216272</v>
      </c>
      <c r="AB33" s="227">
        <v>-122.45044334845265</v>
      </c>
      <c r="AC33" s="227">
        <v>-143.04148973309091</v>
      </c>
      <c r="AD33" s="227">
        <v>-175.00728550520219</v>
      </c>
      <c r="AE33" s="227">
        <v>-191.02912272785045</v>
      </c>
      <c r="AF33" s="246"/>
      <c r="AG33" s="227">
        <v>0</v>
      </c>
      <c r="AH33" s="227">
        <v>-343.72622223064246</v>
      </c>
      <c r="AI33" s="227">
        <v>-656.63700002602332</v>
      </c>
      <c r="AJ33" s="227">
        <v>-808.59096824493224</v>
      </c>
      <c r="AK33" s="227">
        <v>-636.07002027214014</v>
      </c>
      <c r="AL33" s="227">
        <v>-597.01843775409452</v>
      </c>
      <c r="AM33" s="227">
        <v>-631.52834131459622</v>
      </c>
    </row>
    <row r="34" spans="2:39" s="166" customFormat="1" ht="18" customHeight="1" x14ac:dyDescent="0.25">
      <c r="B34" s="121" t="s">
        <v>269</v>
      </c>
      <c r="C34" s="170"/>
      <c r="D34" s="429"/>
      <c r="E34" s="429"/>
      <c r="F34" s="429"/>
      <c r="G34" s="429"/>
      <c r="H34" s="429">
        <v>0.63643331847893592</v>
      </c>
      <c r="I34" s="429">
        <v>2.9647647206345908</v>
      </c>
      <c r="J34" s="429">
        <v>51.740560619294072</v>
      </c>
      <c r="K34" s="429">
        <v>75.419519663187515</v>
      </c>
      <c r="L34" s="429">
        <v>138.40479076991025</v>
      </c>
      <c r="M34" s="429">
        <v>103.63312014168977</v>
      </c>
      <c r="N34" s="429">
        <v>100.75150148755225</v>
      </c>
      <c r="O34" s="429">
        <v>128.84259516313401</v>
      </c>
      <c r="P34" s="429">
        <v>120.42325664550964</v>
      </c>
      <c r="Q34" s="429">
        <v>116.16246265404962</v>
      </c>
      <c r="R34" s="429">
        <v>100.19378412988996</v>
      </c>
      <c r="S34" s="429">
        <v>64.776860584440811</v>
      </c>
      <c r="T34" s="429">
        <v>33.533005323089156</v>
      </c>
      <c r="U34" s="429">
        <v>31.56582367172129</v>
      </c>
      <c r="V34" s="429">
        <v>39.314506875721605</v>
      </c>
      <c r="W34" s="429">
        <v>34.149371014035154</v>
      </c>
      <c r="X34" s="429">
        <v>40.098453226811444</v>
      </c>
      <c r="Y34" s="429">
        <v>42.27624424102973</v>
      </c>
      <c r="Z34" s="429">
        <v>49.524706823422264</v>
      </c>
      <c r="AA34" s="429">
        <v>44.388298001578477</v>
      </c>
      <c r="AB34" s="429">
        <v>90.309784551912983</v>
      </c>
      <c r="AC34" s="429">
        <v>178.52189686522505</v>
      </c>
      <c r="AD34" s="429">
        <v>154.88478782575177</v>
      </c>
      <c r="AE34" s="429">
        <v>150.25235776221393</v>
      </c>
      <c r="AF34" s="246"/>
      <c r="AG34" s="429">
        <v>0</v>
      </c>
      <c r="AH34" s="429">
        <v>130.76127832159511</v>
      </c>
      <c r="AI34" s="429">
        <v>471.63200756228628</v>
      </c>
      <c r="AJ34" s="429">
        <v>401.55636401389006</v>
      </c>
      <c r="AK34" s="429">
        <v>138.56270688456721</v>
      </c>
      <c r="AL34" s="429">
        <v>176.28770229284191</v>
      </c>
      <c r="AM34" s="429">
        <v>573.96882700510378</v>
      </c>
    </row>
    <row r="35" spans="2:39" s="205" customFormat="1" ht="18" customHeight="1" x14ac:dyDescent="0.25">
      <c r="B35" s="237" t="s">
        <v>412</v>
      </c>
      <c r="C35" s="170"/>
      <c r="D35" s="227"/>
      <c r="E35" s="227"/>
      <c r="F35" s="227"/>
      <c r="G35" s="227"/>
      <c r="H35" s="227">
        <v>-7.3344311240782982</v>
      </c>
      <c r="I35" s="227">
        <v>-18.059225571422331</v>
      </c>
      <c r="J35" s="227">
        <v>-23.564619988241635</v>
      </c>
      <c r="K35" s="227">
        <v>-19.431224347910124</v>
      </c>
      <c r="L35" s="227">
        <v>-21.140229281975387</v>
      </c>
      <c r="M35" s="227">
        <v>-21.215093807504022</v>
      </c>
      <c r="N35" s="227">
        <v>-24.669747328177031</v>
      </c>
      <c r="O35" s="227">
        <v>-22.501242065878248</v>
      </c>
      <c r="P35" s="227">
        <v>-22.729879390902138</v>
      </c>
      <c r="Q35" s="227">
        <v>-22.55240798601163</v>
      </c>
      <c r="R35" s="227">
        <v>-23.715823481877017</v>
      </c>
      <c r="S35" s="227">
        <v>-23.250949915852967</v>
      </c>
      <c r="T35" s="227">
        <v>-22.692800482732284</v>
      </c>
      <c r="U35" s="227">
        <v>-20.813954790876799</v>
      </c>
      <c r="V35" s="227">
        <v>-20.920519560511547</v>
      </c>
      <c r="W35" s="227">
        <v>-24.507957360974512</v>
      </c>
      <c r="X35" s="227">
        <v>-23.131764131836881</v>
      </c>
      <c r="Y35" s="227">
        <v>-18.302141994423899</v>
      </c>
      <c r="Z35" s="227">
        <v>-20.674359539853171</v>
      </c>
      <c r="AA35" s="227">
        <v>-23.133235150938511</v>
      </c>
      <c r="AB35" s="227">
        <v>-20.792416584812472</v>
      </c>
      <c r="AC35" s="227">
        <v>-21.590206862652181</v>
      </c>
      <c r="AD35" s="227">
        <v>-21.488006056293315</v>
      </c>
      <c r="AE35" s="227">
        <v>-23.471834472687007</v>
      </c>
      <c r="AF35" s="246"/>
      <c r="AG35" s="227">
        <v>0</v>
      </c>
      <c r="AH35" s="227">
        <v>-68.389501031652401</v>
      </c>
      <c r="AI35" s="227">
        <v>-89.526312483534696</v>
      </c>
      <c r="AJ35" s="227">
        <v>-92.249060774643766</v>
      </c>
      <c r="AK35" s="227">
        <v>-88.935232195095153</v>
      </c>
      <c r="AL35" s="227">
        <v>-85.241500817052469</v>
      </c>
      <c r="AM35" s="227">
        <v>-87.342463976444975</v>
      </c>
    </row>
    <row r="36" spans="2:39" s="205" customFormat="1" ht="18" customHeight="1" x14ac:dyDescent="0.25">
      <c r="B36" s="237" t="s">
        <v>413</v>
      </c>
      <c r="C36" s="170"/>
      <c r="D36" s="227"/>
      <c r="E36" s="227"/>
      <c r="F36" s="227"/>
      <c r="G36" s="227"/>
      <c r="H36" s="227">
        <v>-0.35271756945054528</v>
      </c>
      <c r="I36" s="227">
        <v>0.11464584091680202</v>
      </c>
      <c r="J36" s="227">
        <v>0.10710102195458404</v>
      </c>
      <c r="K36" s="227">
        <v>0.2078481921428299</v>
      </c>
      <c r="L36" s="227">
        <v>1.7536780710452342</v>
      </c>
      <c r="M36" s="227">
        <v>-0.19327965639604194</v>
      </c>
      <c r="N36" s="227">
        <v>2.6369524508742206</v>
      </c>
      <c r="O36" s="227">
        <v>5.0647505417805032</v>
      </c>
      <c r="P36" s="227">
        <v>11.90601841009105</v>
      </c>
      <c r="Q36" s="227">
        <v>10.246706887778524</v>
      </c>
      <c r="R36" s="227">
        <v>11.188230687066646</v>
      </c>
      <c r="S36" s="227">
        <v>50.89036782406739</v>
      </c>
      <c r="T36" s="227">
        <v>30.496967685570549</v>
      </c>
      <c r="U36" s="227">
        <v>19.339908293207117</v>
      </c>
      <c r="V36" s="227">
        <v>21.092018161487058</v>
      </c>
      <c r="W36" s="227">
        <v>11.004819039086485</v>
      </c>
      <c r="X36" s="227">
        <v>5.5016116985929457</v>
      </c>
      <c r="Y36" s="227">
        <v>24.548015088552127</v>
      </c>
      <c r="Z36" s="227">
        <v>18.002644089382816</v>
      </c>
      <c r="AA36" s="227">
        <v>-119.65343355601475</v>
      </c>
      <c r="AB36" s="227">
        <v>-7.0809334396877608</v>
      </c>
      <c r="AC36" s="227">
        <v>6.2326833664271701</v>
      </c>
      <c r="AD36" s="227">
        <v>-0.11949863101879611</v>
      </c>
      <c r="AE36" s="227">
        <v>-1.6864540612968051</v>
      </c>
      <c r="AF36" s="246"/>
      <c r="AG36" s="227">
        <v>0</v>
      </c>
      <c r="AH36" s="227">
        <v>7.6877485563670689E-2</v>
      </c>
      <c r="AI36" s="227">
        <v>9.2621014073039163</v>
      </c>
      <c r="AJ36" s="227">
        <v>84.231323809003612</v>
      </c>
      <c r="AK36" s="227">
        <v>81.933713179351216</v>
      </c>
      <c r="AL36" s="227">
        <v>-71.601162679486862</v>
      </c>
      <c r="AM36" s="227">
        <v>-2.6542027655761919</v>
      </c>
    </row>
    <row r="37" spans="2:39" s="166" customFormat="1" ht="18" customHeight="1" x14ac:dyDescent="0.25">
      <c r="B37" s="121" t="s">
        <v>414</v>
      </c>
      <c r="C37" s="170"/>
      <c r="D37" s="429"/>
      <c r="E37" s="429"/>
      <c r="F37" s="429"/>
      <c r="G37" s="429"/>
      <c r="H37" s="429">
        <v>-7.0507153750499079</v>
      </c>
      <c r="I37" s="429">
        <v>-14.979815009870936</v>
      </c>
      <c r="J37" s="429">
        <v>28.283041653007025</v>
      </c>
      <c r="K37" s="429">
        <v>56.196143507420217</v>
      </c>
      <c r="L37" s="429">
        <v>119.01823955898008</v>
      </c>
      <c r="M37" s="429">
        <v>82.22474667778971</v>
      </c>
      <c r="N37" s="429">
        <v>78.718706610249427</v>
      </c>
      <c r="O37" s="429">
        <v>111.40610363903626</v>
      </c>
      <c r="P37" s="429">
        <v>109.59939566469855</v>
      </c>
      <c r="Q37" s="429">
        <v>103.85676155581652</v>
      </c>
      <c r="R37" s="429">
        <v>87.666191335079603</v>
      </c>
      <c r="S37" s="429">
        <v>92.416278492655238</v>
      </c>
      <c r="T37" s="429">
        <v>41.337172525927421</v>
      </c>
      <c r="U37" s="429">
        <v>30.091777174051607</v>
      </c>
      <c r="V37" s="429">
        <v>39.486005476697116</v>
      </c>
      <c r="W37" s="429">
        <v>20.646232692147127</v>
      </c>
      <c r="X37" s="429">
        <v>22.468300793567508</v>
      </c>
      <c r="Y37" s="429">
        <v>48.522117335157958</v>
      </c>
      <c r="Z37" s="429">
        <v>46.852991372951905</v>
      </c>
      <c r="AA37" s="429">
        <v>-98.398370705374788</v>
      </c>
      <c r="AB37" s="429">
        <v>62.43643452741275</v>
      </c>
      <c r="AC37" s="429">
        <v>163.16437336900003</v>
      </c>
      <c r="AD37" s="429">
        <v>133.27728313843969</v>
      </c>
      <c r="AE37" s="429">
        <v>125.09406922823013</v>
      </c>
      <c r="AF37" s="246"/>
      <c r="AG37" s="429">
        <v>0</v>
      </c>
      <c r="AH37" s="429">
        <v>62.448654775506398</v>
      </c>
      <c r="AI37" s="429">
        <v>391.36779648605545</v>
      </c>
      <c r="AJ37" s="429">
        <v>393.53862704824991</v>
      </c>
      <c r="AK37" s="429">
        <v>131.56118786882328</v>
      </c>
      <c r="AL37" s="429">
        <v>19.445038796302583</v>
      </c>
      <c r="AM37" s="429">
        <v>483.97216026308257</v>
      </c>
    </row>
    <row r="38" spans="2:39" s="166" customFormat="1" ht="18" customHeight="1" x14ac:dyDescent="0.25">
      <c r="B38" s="121" t="s">
        <v>581</v>
      </c>
      <c r="C38" s="170"/>
      <c r="D38" s="429"/>
      <c r="E38" s="429"/>
      <c r="F38" s="429"/>
      <c r="G38" s="429"/>
      <c r="H38" s="429">
        <v>-6.9890747216296853</v>
      </c>
      <c r="I38" s="429">
        <v>2.1366548599164084</v>
      </c>
      <c r="J38" s="429">
        <v>65.971230446599876</v>
      </c>
      <c r="K38" s="429">
        <v>101.85023185541544</v>
      </c>
      <c r="L38" s="429">
        <v>170.510956526824</v>
      </c>
      <c r="M38" s="429">
        <v>141.90998255523289</v>
      </c>
      <c r="N38" s="429">
        <v>135.85782682511501</v>
      </c>
      <c r="O38" s="429">
        <v>174.28886163123644</v>
      </c>
      <c r="P38" s="429">
        <v>163.83212135322924</v>
      </c>
      <c r="Q38" s="429">
        <v>160.06733268343243</v>
      </c>
      <c r="R38" s="429">
        <v>142.80890414543705</v>
      </c>
      <c r="S38" s="429">
        <v>147.14703053755795</v>
      </c>
      <c r="T38" s="429">
        <v>100.44767363794203</v>
      </c>
      <c r="U38" s="429">
        <v>87.852096192138305</v>
      </c>
      <c r="V38" s="429">
        <v>95.94951609403789</v>
      </c>
      <c r="W38" s="429">
        <v>77.108426305886283</v>
      </c>
      <c r="X38" s="429">
        <v>71.102948604901897</v>
      </c>
      <c r="Y38" s="429">
        <v>70.001954237217561</v>
      </c>
      <c r="Z38" s="429">
        <v>79.097950369361058</v>
      </c>
      <c r="AA38" s="429">
        <v>63.00912747927957</v>
      </c>
      <c r="AB38" s="429">
        <v>94.13159836792596</v>
      </c>
      <c r="AC38" s="429">
        <v>200.07851794877811</v>
      </c>
      <c r="AD38" s="429">
        <v>166.00750846569252</v>
      </c>
      <c r="AE38" s="429">
        <v>160.24532107994594</v>
      </c>
      <c r="AF38" s="246"/>
      <c r="AG38" s="429">
        <v>0</v>
      </c>
      <c r="AH38" s="429">
        <v>162.96904244030205</v>
      </c>
      <c r="AI38" s="429">
        <v>622.56762753840826</v>
      </c>
      <c r="AJ38" s="429">
        <v>613.85538871965673</v>
      </c>
      <c r="AK38" s="429">
        <v>361.35771223000449</v>
      </c>
      <c r="AL38" s="429">
        <v>283.21198069076007</v>
      </c>
      <c r="AM38" s="429">
        <v>620.46294586234262</v>
      </c>
    </row>
    <row r="39" spans="2:39" s="166" customFormat="1" ht="18" customHeight="1" x14ac:dyDescent="0.25">
      <c r="B39" s="121" t="s">
        <v>798</v>
      </c>
      <c r="C39" s="170"/>
      <c r="D39" s="429"/>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v>91.911903630282708</v>
      </c>
      <c r="AC39" s="429">
        <v>186.73556710485542</v>
      </c>
      <c r="AD39" s="429">
        <v>181.57015404725848</v>
      </c>
      <c r="AE39" s="429">
        <v>0</v>
      </c>
      <c r="AF39" s="246"/>
      <c r="AG39" s="429">
        <v>0</v>
      </c>
      <c r="AH39" s="429">
        <v>0</v>
      </c>
      <c r="AI39" s="429">
        <v>0</v>
      </c>
      <c r="AJ39" s="429">
        <v>0</v>
      </c>
      <c r="AK39" s="429">
        <v>0</v>
      </c>
      <c r="AL39" s="429">
        <v>0</v>
      </c>
      <c r="AM39" s="429">
        <v>620.46294586234262</v>
      </c>
    </row>
    <row r="40" spans="2:39" s="223" customFormat="1" ht="18" customHeight="1" x14ac:dyDescent="0.25">
      <c r="B40" s="258" t="s">
        <v>415</v>
      </c>
      <c r="C40" s="259"/>
      <c r="D40" s="447"/>
      <c r="E40" s="447"/>
      <c r="F40" s="447"/>
      <c r="G40" s="447"/>
      <c r="H40" s="447">
        <v>-0.22603884950379349</v>
      </c>
      <c r="I40" s="447">
        <v>3.4991093928564768E-2</v>
      </c>
      <c r="J40" s="447">
        <v>0.39761673294775174</v>
      </c>
      <c r="K40" s="447">
        <v>0.4702481839354416</v>
      </c>
      <c r="L40" s="447">
        <v>0.56967338600353845</v>
      </c>
      <c r="M40" s="447">
        <v>0.51794843478437536</v>
      </c>
      <c r="N40" s="447">
        <v>0.50953767432518882</v>
      </c>
      <c r="O40" s="447">
        <v>0.60445376016673846</v>
      </c>
      <c r="P40" s="447">
        <v>0.52131255421890388</v>
      </c>
      <c r="Q40" s="447">
        <v>0.503885003909046</v>
      </c>
      <c r="R40" s="447">
        <v>0.47640981094028306</v>
      </c>
      <c r="S40" s="447">
        <v>0.52844705144698034</v>
      </c>
      <c r="T40" s="447">
        <v>0.47011614892158288</v>
      </c>
      <c r="U40" s="447">
        <v>0.44621774647994911</v>
      </c>
      <c r="V40" s="447">
        <v>0.51783545840839684</v>
      </c>
      <c r="W40" s="447">
        <v>0.43126526404787296</v>
      </c>
      <c r="X40" s="447">
        <v>0.38638992211801682</v>
      </c>
      <c r="Y40" s="447">
        <v>0.39072046687415657</v>
      </c>
      <c r="Z40" s="447">
        <v>0.38862145064916576</v>
      </c>
      <c r="AA40" s="447">
        <v>0.30499368344882555</v>
      </c>
      <c r="AB40" s="447">
        <v>0.44243042647993042</v>
      </c>
      <c r="AC40" s="447">
        <v>0.62220553174702109</v>
      </c>
      <c r="AD40" s="447">
        <v>0.50321763354147242</v>
      </c>
      <c r="AE40" s="447">
        <v>0.46954004316273207</v>
      </c>
      <c r="AF40" s="448"/>
      <c r="AG40" s="447">
        <v>0</v>
      </c>
      <c r="AH40" s="447">
        <v>0.34346329935062297</v>
      </c>
      <c r="AI40" s="447">
        <v>0.55179006367387062</v>
      </c>
      <c r="AJ40" s="447">
        <v>0.50725673837899876</v>
      </c>
      <c r="AK40" s="447">
        <v>0.46648908516474574</v>
      </c>
      <c r="AL40" s="447">
        <v>0.36623526702318732</v>
      </c>
      <c r="AM40" s="447">
        <v>0.51469465227129818</v>
      </c>
    </row>
    <row r="41" spans="2:39" s="205" customFormat="1" ht="18" customHeight="1" x14ac:dyDescent="0.25">
      <c r="B41" s="103" t="s">
        <v>416</v>
      </c>
      <c r="C41" s="103"/>
      <c r="D41" s="103"/>
      <c r="E41" s="103"/>
      <c r="F41" s="103"/>
      <c r="G41" s="103"/>
    </row>
    <row r="42" spans="2:39" s="205" customFormat="1" ht="48" customHeight="1" x14ac:dyDescent="0.25">
      <c r="B42" s="600" t="s">
        <v>799</v>
      </c>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0"/>
    </row>
    <row r="43" spans="2:39" s="205" customFormat="1" ht="18" customHeight="1" x14ac:dyDescent="0.25"/>
    <row r="44" spans="2:39" s="205" customFormat="1" ht="18" customHeight="1" x14ac:dyDescent="0.25"/>
    <row r="45" spans="2:39" s="205" customFormat="1" ht="18" customHeight="1" x14ac:dyDescent="0.25"/>
    <row r="46" spans="2:39" s="205" customFormat="1" ht="18" customHeight="1" x14ac:dyDescent="0.25"/>
    <row r="47" spans="2:39" s="205" customFormat="1" ht="18" customHeight="1" x14ac:dyDescent="0.25"/>
    <row r="48" spans="2:39" s="205" customFormat="1" ht="18" customHeight="1" x14ac:dyDescent="0.25"/>
    <row r="49" s="205" customFormat="1" ht="18" customHeight="1" x14ac:dyDescent="0.25"/>
    <row r="50" s="205" customFormat="1" ht="18" customHeight="1" x14ac:dyDescent="0.25"/>
    <row r="51" s="205" customFormat="1" ht="18" customHeight="1" x14ac:dyDescent="0.25"/>
    <row r="52" s="205" customFormat="1" ht="18" customHeight="1" x14ac:dyDescent="0.25"/>
    <row r="53" s="205" customFormat="1" ht="18" customHeight="1" x14ac:dyDescent="0.25"/>
    <row r="54" s="205" customFormat="1" ht="18" customHeight="1" x14ac:dyDescent="0.25"/>
    <row r="55" s="205" customFormat="1" ht="18" customHeight="1" x14ac:dyDescent="0.25"/>
    <row r="56" s="205" customFormat="1" ht="18" customHeight="1" x14ac:dyDescent="0.25"/>
    <row r="57" s="205" customFormat="1" ht="18" customHeight="1" x14ac:dyDescent="0.25"/>
    <row r="58" s="205" customFormat="1" ht="18" customHeight="1" x14ac:dyDescent="0.25"/>
    <row r="59" s="205" customFormat="1" ht="18" customHeight="1" x14ac:dyDescent="0.25"/>
    <row r="60" s="205" customFormat="1" ht="18" customHeight="1" x14ac:dyDescent="0.25"/>
    <row r="61" s="205" customFormat="1" ht="18" customHeight="1" x14ac:dyDescent="0.25"/>
    <row r="62" s="205" customFormat="1" ht="18" customHeight="1" x14ac:dyDescent="0.25"/>
    <row r="63" s="205" customFormat="1" ht="18" customHeight="1" x14ac:dyDescent="0.25"/>
    <row r="64" s="205" customFormat="1" ht="18" customHeight="1" x14ac:dyDescent="0.25"/>
  </sheetData>
  <mergeCells count="1">
    <mergeCell ref="B42:AM42"/>
  </mergeCells>
  <hyperlinks>
    <hyperlink ref="U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AO35"/>
  <sheetViews>
    <sheetView showGridLines="0" zoomScale="80" zoomScaleNormal="80" workbookViewId="0">
      <selection activeCell="AB18" sqref="AB18"/>
    </sheetView>
  </sheetViews>
  <sheetFormatPr defaultColWidth="8.140625" defaultRowHeight="18" customHeight="1" x14ac:dyDescent="0.25"/>
  <cols>
    <col min="1" max="1" width="8.140625" style="166"/>
    <col min="2" max="2" width="44" style="166" bestFit="1" customWidth="1"/>
    <col min="3" max="6" width="7.5703125" style="166" bestFit="1" customWidth="1"/>
    <col min="7" max="10" width="8.7109375" style="166" bestFit="1" customWidth="1"/>
    <col min="11" max="22" width="8.7109375" style="166" customWidth="1"/>
    <col min="23" max="23" width="2.5703125" style="167" customWidth="1"/>
    <col min="24" max="27" width="8.7109375" style="166" bestFit="1" customWidth="1"/>
    <col min="28" max="28" width="8.7109375" style="166" customWidth="1"/>
    <col min="29" max="16384" width="8.140625" style="166"/>
  </cols>
  <sheetData>
    <row r="1" spans="2:41" s="99" customFormat="1" ht="12.75" customHeight="1" x14ac:dyDescent="0.25">
      <c r="AK1" s="104"/>
      <c r="AO1" s="168"/>
    </row>
    <row r="2" spans="2:41" s="99" customFormat="1" ht="12.75" customHeight="1" x14ac:dyDescent="0.25">
      <c r="AK2" s="104"/>
      <c r="AO2" s="168"/>
    </row>
    <row r="3" spans="2:41" ht="26.25" customHeight="1" x14ac:dyDescent="0.25">
      <c r="D3" s="100" t="s">
        <v>778</v>
      </c>
    </row>
    <row r="4" spans="2:41" s="47" customFormat="1" ht="15" x14ac:dyDescent="0.25">
      <c r="D4" s="414" t="s">
        <v>543</v>
      </c>
      <c r="E4" s="416"/>
    </row>
    <row r="6" spans="2:41" ht="18" customHeight="1" x14ac:dyDescent="0.25">
      <c r="B6" s="49" t="s">
        <v>411</v>
      </c>
      <c r="C6" s="90" t="s">
        <v>74</v>
      </c>
      <c r="D6" s="90" t="s">
        <v>75</v>
      </c>
      <c r="E6" s="90" t="s">
        <v>76</v>
      </c>
      <c r="F6" s="90" t="s">
        <v>208</v>
      </c>
      <c r="G6" s="90" t="s">
        <v>209</v>
      </c>
      <c r="H6" s="90" t="s">
        <v>210</v>
      </c>
      <c r="I6" s="90" t="s">
        <v>211</v>
      </c>
      <c r="J6" s="90" t="s">
        <v>212</v>
      </c>
      <c r="K6" s="90" t="s">
        <v>213</v>
      </c>
      <c r="L6" s="90" t="s">
        <v>214</v>
      </c>
      <c r="M6" s="90" t="s">
        <v>215</v>
      </c>
      <c r="N6" s="90" t="s">
        <v>216</v>
      </c>
      <c r="O6" s="90" t="s">
        <v>217</v>
      </c>
      <c r="P6" s="453" t="s">
        <v>450</v>
      </c>
      <c r="Q6" s="472" t="s">
        <v>451</v>
      </c>
      <c r="R6" s="476" t="s">
        <v>452</v>
      </c>
      <c r="S6" s="478" t="s">
        <v>570</v>
      </c>
      <c r="T6" s="491" t="s">
        <v>571</v>
      </c>
      <c r="U6" s="492" t="s">
        <v>572</v>
      </c>
      <c r="V6" s="532" t="s">
        <v>573</v>
      </c>
      <c r="X6" s="90">
        <v>2017</v>
      </c>
      <c r="Y6" s="90">
        <v>2018</v>
      </c>
      <c r="Z6" s="90">
        <v>2019</v>
      </c>
      <c r="AA6" s="476">
        <v>2020</v>
      </c>
      <c r="AB6" s="532">
        <v>2021</v>
      </c>
    </row>
    <row r="7" spans="2:41" ht="7.5" customHeight="1" x14ac:dyDescent="0.25">
      <c r="W7" s="166"/>
    </row>
    <row r="8" spans="2:41" ht="18" customHeight="1" x14ac:dyDescent="0.25">
      <c r="B8" s="237" t="s">
        <v>418</v>
      </c>
      <c r="C8" s="227">
        <v>8935.1714417487055</v>
      </c>
      <c r="D8" s="227">
        <v>9046.1639119188712</v>
      </c>
      <c r="E8" s="227">
        <v>9162.4423575889468</v>
      </c>
      <c r="F8" s="227">
        <v>9256.970130336993</v>
      </c>
      <c r="G8" s="227">
        <v>10326.152362745579</v>
      </c>
      <c r="H8" s="227">
        <v>10504.51794897</v>
      </c>
      <c r="I8" s="227">
        <v>12714.281275329993</v>
      </c>
      <c r="J8" s="227">
        <v>12883.10499033001</v>
      </c>
      <c r="K8" s="227">
        <v>11216.809931820002</v>
      </c>
      <c r="L8" s="227">
        <v>11674.156500219995</v>
      </c>
      <c r="M8" s="227">
        <v>11718.737840540003</v>
      </c>
      <c r="N8" s="227">
        <v>11178.416611179999</v>
      </c>
      <c r="O8" s="227">
        <v>11314.184606029999</v>
      </c>
      <c r="P8" s="227">
        <v>9810.0410636100005</v>
      </c>
      <c r="Q8" s="227">
        <v>12250.677204906169</v>
      </c>
      <c r="R8" s="227">
        <v>13793.160352309356</v>
      </c>
      <c r="S8" s="227">
        <v>15326.893293535066</v>
      </c>
      <c r="T8" s="227">
        <v>16746.191362993901</v>
      </c>
      <c r="U8" s="227">
        <v>19875.605068185556</v>
      </c>
      <c r="V8" s="227">
        <v>21534.547579739541</v>
      </c>
      <c r="W8" s="246"/>
      <c r="X8" s="227">
        <v>36400.747841593518</v>
      </c>
      <c r="Y8" s="227">
        <v>46428.056577375581</v>
      </c>
      <c r="Z8" s="227">
        <v>45788.120883759999</v>
      </c>
      <c r="AA8" s="227">
        <v>47168.063226855527</v>
      </c>
      <c r="AB8" s="227">
        <v>73483.237304454058</v>
      </c>
    </row>
    <row r="9" spans="2:41" ht="18" customHeight="1" x14ac:dyDescent="0.25">
      <c r="B9" s="238" t="s">
        <v>419</v>
      </c>
      <c r="C9" s="227">
        <v>-64.663161468794002</v>
      </c>
      <c r="D9" s="227">
        <v>-11.026296353280001</v>
      </c>
      <c r="E9" s="227">
        <v>-45.038611727386993</v>
      </c>
      <c r="F9" s="227">
        <v>0</v>
      </c>
      <c r="G9" s="227">
        <v>-105.88938272999999</v>
      </c>
      <c r="H9" s="227">
        <v>-142.65276183</v>
      </c>
      <c r="I9" s="227">
        <v>0</v>
      </c>
      <c r="J9" s="227">
        <v>0</v>
      </c>
      <c r="K9" s="227">
        <v>-199.884165</v>
      </c>
      <c r="L9" s="227">
        <v>0</v>
      </c>
      <c r="M9" s="227">
        <v>174.83555661</v>
      </c>
      <c r="N9" s="227">
        <v>278.76964980000002</v>
      </c>
      <c r="O9" s="227">
        <v>0</v>
      </c>
      <c r="P9" s="227">
        <v>0</v>
      </c>
      <c r="Q9" s="227">
        <v>0</v>
      </c>
      <c r="R9" s="227">
        <v>0</v>
      </c>
      <c r="S9" s="227">
        <v>0</v>
      </c>
      <c r="T9" s="227">
        <v>0</v>
      </c>
      <c r="U9" s="227">
        <v>0</v>
      </c>
      <c r="V9" s="227">
        <v>0</v>
      </c>
      <c r="W9" s="246"/>
      <c r="X9" s="227">
        <v>-75.689457822074004</v>
      </c>
      <c r="Y9" s="227">
        <v>-248.54214456</v>
      </c>
      <c r="Z9" s="227">
        <v>253.72104141000003</v>
      </c>
      <c r="AA9" s="227">
        <v>0</v>
      </c>
      <c r="AB9" s="227">
        <v>0</v>
      </c>
    </row>
    <row r="10" spans="2:41" ht="18" customHeight="1" x14ac:dyDescent="0.25">
      <c r="B10" s="238" t="s">
        <v>99</v>
      </c>
      <c r="C10" s="227">
        <v>0</v>
      </c>
      <c r="D10" s="227">
        <v>0</v>
      </c>
      <c r="E10" s="227">
        <v>0</v>
      </c>
      <c r="F10" s="227">
        <v>-19.191410139999995</v>
      </c>
      <c r="G10" s="227">
        <v>-4.9948946299999974</v>
      </c>
      <c r="H10" s="227">
        <v>-9.2921328500000069</v>
      </c>
      <c r="I10" s="227">
        <v>-9.5080682200000073</v>
      </c>
      <c r="J10" s="227">
        <v>-13.103964789999997</v>
      </c>
      <c r="K10" s="227">
        <v>-8.7947588799999998</v>
      </c>
      <c r="L10" s="227">
        <v>-12.419193070000007</v>
      </c>
      <c r="M10" s="227">
        <v>-49.777344960000001</v>
      </c>
      <c r="N10" s="227">
        <v>-47.432022289999992</v>
      </c>
      <c r="O10" s="227">
        <v>-45.332227109999998</v>
      </c>
      <c r="P10" s="227">
        <v>-45.548354819999993</v>
      </c>
      <c r="Q10" s="227">
        <v>-47.797794250000003</v>
      </c>
      <c r="R10" s="227">
        <v>-50.947611819999999</v>
      </c>
      <c r="S10" s="227">
        <v>-48.351919520000003</v>
      </c>
      <c r="T10" s="227">
        <v>-55.69158868000001</v>
      </c>
      <c r="U10" s="227">
        <v>-58.504792159999994</v>
      </c>
      <c r="V10" s="227">
        <v>-70.535876889999997</v>
      </c>
      <c r="W10" s="246"/>
      <c r="X10" s="227">
        <v>0</v>
      </c>
      <c r="Y10" s="227">
        <v>-36.899060490000011</v>
      </c>
      <c r="Z10" s="227">
        <v>-118.42331920000001</v>
      </c>
      <c r="AA10" s="227">
        <v>-189.62598799999998</v>
      </c>
      <c r="AB10" s="227">
        <v>-233.08417725000001</v>
      </c>
    </row>
    <row r="11" spans="2:41" ht="18" customHeight="1" x14ac:dyDescent="0.25">
      <c r="B11" s="121" t="s">
        <v>420</v>
      </c>
      <c r="C11" s="429">
        <v>8870.5082802799116</v>
      </c>
      <c r="D11" s="429">
        <v>9035.1376155655907</v>
      </c>
      <c r="E11" s="429">
        <v>9117.4037458615603</v>
      </c>
      <c r="F11" s="429">
        <v>9237.7787201969932</v>
      </c>
      <c r="G11" s="429">
        <v>10215.26808538558</v>
      </c>
      <c r="H11" s="429">
        <v>10352.57305429</v>
      </c>
      <c r="I11" s="429">
        <v>12704.773207109993</v>
      </c>
      <c r="J11" s="429">
        <v>12870.00102554001</v>
      </c>
      <c r="K11" s="429">
        <v>11008.131007940003</v>
      </c>
      <c r="L11" s="429">
        <v>11661.737307149995</v>
      </c>
      <c r="M11" s="429">
        <v>11843.796052190002</v>
      </c>
      <c r="N11" s="429">
        <v>11409.754238689999</v>
      </c>
      <c r="O11" s="429">
        <v>11268.852378919999</v>
      </c>
      <c r="P11" s="429">
        <v>9764.4927087899996</v>
      </c>
      <c r="Q11" s="429">
        <v>12202.879410656169</v>
      </c>
      <c r="R11" s="429">
        <v>13742.212740489356</v>
      </c>
      <c r="S11" s="429">
        <v>15278.541374015065</v>
      </c>
      <c r="T11" s="429">
        <v>16690.499774313899</v>
      </c>
      <c r="U11" s="429">
        <v>19817.100276025554</v>
      </c>
      <c r="V11" s="429">
        <v>21464.011702849541</v>
      </c>
      <c r="W11" s="246"/>
      <c r="X11" s="429">
        <v>36260.828361904059</v>
      </c>
      <c r="Y11" s="429">
        <v>46142.615372325577</v>
      </c>
      <c r="Z11" s="429">
        <v>45923.418605969993</v>
      </c>
      <c r="AA11" s="429">
        <v>46978.437238855528</v>
      </c>
      <c r="AB11" s="429">
        <v>73250.153127204059</v>
      </c>
    </row>
    <row r="13" spans="2:41" ht="18" customHeight="1" x14ac:dyDescent="0.25">
      <c r="B13" s="49" t="s">
        <v>421</v>
      </c>
      <c r="C13" s="90" t="s">
        <v>74</v>
      </c>
      <c r="D13" s="90" t="s">
        <v>75</v>
      </c>
      <c r="E13" s="90" t="s">
        <v>76</v>
      </c>
      <c r="F13" s="90" t="s">
        <v>208</v>
      </c>
      <c r="G13" s="90" t="s">
        <v>209</v>
      </c>
      <c r="H13" s="90" t="s">
        <v>210</v>
      </c>
      <c r="I13" s="90" t="s">
        <v>211</v>
      </c>
      <c r="J13" s="90" t="s">
        <v>212</v>
      </c>
      <c r="K13" s="90" t="s">
        <v>213</v>
      </c>
      <c r="L13" s="90" t="s">
        <v>214</v>
      </c>
      <c r="M13" s="90" t="s">
        <v>215</v>
      </c>
      <c r="N13" s="90" t="s">
        <v>216</v>
      </c>
      <c r="O13" s="90" t="s">
        <v>217</v>
      </c>
      <c r="P13" s="453" t="s">
        <v>450</v>
      </c>
      <c r="Q13" s="472" t="s">
        <v>451</v>
      </c>
      <c r="R13" s="476" t="s">
        <v>452</v>
      </c>
      <c r="S13" s="478" t="s">
        <v>570</v>
      </c>
      <c r="T13" s="491" t="s">
        <v>571</v>
      </c>
      <c r="U13" s="492" t="s">
        <v>572</v>
      </c>
      <c r="V13" s="532" t="s">
        <v>573</v>
      </c>
      <c r="X13" s="90">
        <v>2017</v>
      </c>
      <c r="Y13" s="90">
        <v>2018</v>
      </c>
      <c r="Z13" s="90">
        <v>2019</v>
      </c>
      <c r="AA13" s="476">
        <v>2020</v>
      </c>
      <c r="AB13" s="532">
        <v>2021</v>
      </c>
    </row>
    <row r="14" spans="2:41" ht="9.9499999999999993" customHeight="1" x14ac:dyDescent="0.25"/>
    <row r="15" spans="2:41" ht="18" customHeight="1" x14ac:dyDescent="0.25">
      <c r="B15" s="121" t="s">
        <v>136</v>
      </c>
      <c r="C15" s="264">
        <v>0.41105798883550382</v>
      </c>
      <c r="D15" s="264">
        <v>0.3999611636146933</v>
      </c>
      <c r="E15" s="264">
        <v>0.39315430235147591</v>
      </c>
      <c r="F15" s="264">
        <v>0.39547048231699133</v>
      </c>
      <c r="G15" s="264">
        <v>0.40963000363452873</v>
      </c>
      <c r="H15" s="264">
        <v>0.39598647860010205</v>
      </c>
      <c r="I15" s="264">
        <v>0.42047085241893223</v>
      </c>
      <c r="J15" s="264">
        <v>0.43887578996875243</v>
      </c>
      <c r="K15" s="264">
        <v>0.39761187699705236</v>
      </c>
      <c r="L15" s="264">
        <v>0.42308586025444067</v>
      </c>
      <c r="M15" s="264">
        <v>0.4233658588015155</v>
      </c>
      <c r="N15" s="264">
        <v>0.39175930823888094</v>
      </c>
      <c r="O15" s="264">
        <v>0.37955159082860718</v>
      </c>
      <c r="P15" s="264">
        <v>0.30695707157507324</v>
      </c>
      <c r="Q15" s="264">
        <v>0.3463139894818914</v>
      </c>
      <c r="R15" s="264">
        <v>0.36373148897797769</v>
      </c>
      <c r="S15" s="264">
        <v>0.33894321720461962</v>
      </c>
      <c r="T15" s="264">
        <v>0.35383468690913195</v>
      </c>
      <c r="U15" s="264">
        <v>0.3807107972414791</v>
      </c>
      <c r="V15" s="264">
        <v>0.39361196525761066</v>
      </c>
      <c r="W15" s="261"/>
      <c r="X15" s="264">
        <v>0.39982023074760897</v>
      </c>
      <c r="Y15" s="264">
        <v>0.41771099845129206</v>
      </c>
      <c r="Z15" s="264">
        <v>0.40678401008392873</v>
      </c>
      <c r="AA15" s="264">
        <v>0.35120142895500867</v>
      </c>
      <c r="AB15" s="264">
        <v>0.36965535834789559</v>
      </c>
    </row>
    <row r="16" spans="2:41" ht="18" customHeight="1" x14ac:dyDescent="0.25">
      <c r="B16" s="126" t="s">
        <v>422</v>
      </c>
      <c r="C16" s="473">
        <v>3.5330821335445461E-2</v>
      </c>
      <c r="D16" s="473">
        <v>3.589160904554662E-2</v>
      </c>
      <c r="E16" s="473">
        <v>3.3118366462055404E-2</v>
      </c>
      <c r="F16" s="473">
        <v>3.7970918769238519E-2</v>
      </c>
      <c r="G16" s="473">
        <v>3.7554072887919544E-2</v>
      </c>
      <c r="H16" s="473">
        <v>3.6055195925357594E-2</v>
      </c>
      <c r="I16" s="473">
        <v>3.3300687411845997E-2</v>
      </c>
      <c r="J16" s="473">
        <v>3.927368642836105E-2</v>
      </c>
      <c r="K16" s="473">
        <v>3.6517170008734633E-2</v>
      </c>
      <c r="L16" s="473">
        <v>3.6056002808624872E-2</v>
      </c>
      <c r="M16" s="473">
        <v>3.0554861631059221E-2</v>
      </c>
      <c r="N16" s="473">
        <v>3.2286183616940849E-2</v>
      </c>
      <c r="O16" s="473">
        <v>3.6338554139855039E-2</v>
      </c>
      <c r="P16" s="473">
        <v>4.2034198930745108E-2</v>
      </c>
      <c r="Q16" s="473">
        <v>4.7561190712658644E-2</v>
      </c>
      <c r="R16" s="473">
        <v>4.4772579337284825E-2</v>
      </c>
      <c r="S16" s="473">
        <v>3.5251208638372063E-2</v>
      </c>
      <c r="T16" s="473">
        <v>3.9365443885181366E-2</v>
      </c>
      <c r="U16" s="473">
        <v>4.1194240003469669E-2</v>
      </c>
      <c r="V16" s="473">
        <v>4.0331982673344528E-2</v>
      </c>
      <c r="W16" s="261"/>
      <c r="X16" s="473">
        <v>3.5586843773327194E-2</v>
      </c>
      <c r="Y16" s="473">
        <v>3.6526300563386911E-2</v>
      </c>
      <c r="Z16" s="473">
        <v>3.5523323266539335E-2</v>
      </c>
      <c r="AA16" s="473">
        <v>4.2904667221765821E-2</v>
      </c>
      <c r="AB16" s="473">
        <v>3.9285276441576276E-2</v>
      </c>
    </row>
    <row r="17" spans="2:28" ht="18" customHeight="1" x14ac:dyDescent="0.25">
      <c r="B17" s="237" t="s">
        <v>423</v>
      </c>
      <c r="C17" s="265">
        <v>5.4480541802774439E-3</v>
      </c>
      <c r="D17" s="265">
        <v>5.6795599651069681E-3</v>
      </c>
      <c r="E17" s="265">
        <v>5.0404870177445946E-3</v>
      </c>
      <c r="F17" s="265">
        <v>6.3462789469545932E-3</v>
      </c>
      <c r="G17" s="265">
        <v>5.4588725492199786E-3</v>
      </c>
      <c r="H17" s="265">
        <v>5.8037349555437679E-3</v>
      </c>
      <c r="I17" s="265">
        <v>6.2187400651438169E-3</v>
      </c>
      <c r="J17" s="265">
        <v>6.5514860172707469E-3</v>
      </c>
      <c r="K17" s="265">
        <v>5.1408199110230639E-3</v>
      </c>
      <c r="L17" s="265">
        <v>4.4803061046421316E-3</v>
      </c>
      <c r="M17" s="265">
        <v>3.6836616689839485E-3</v>
      </c>
      <c r="N17" s="265">
        <v>5.1294012128859402E-3</v>
      </c>
      <c r="O17" s="265">
        <v>7.1399019862908725E-3</v>
      </c>
      <c r="P17" s="265">
        <v>8.3320970337739265E-3</v>
      </c>
      <c r="Q17" s="265">
        <v>8.3372206851918332E-3</v>
      </c>
      <c r="R17" s="265">
        <v>8.0451612832678661E-3</v>
      </c>
      <c r="S17" s="265">
        <v>9.3599418507830569E-3</v>
      </c>
      <c r="T17" s="265">
        <v>9.6318244278436813E-3</v>
      </c>
      <c r="U17" s="265">
        <v>7.6892103547463566E-3</v>
      </c>
      <c r="V17" s="265">
        <v>9.4155692818699011E-3</v>
      </c>
      <c r="W17" s="261"/>
      <c r="X17" s="265">
        <v>5.6320911752221663E-3</v>
      </c>
      <c r="Y17" s="265">
        <v>6.0502151496895857E-3</v>
      </c>
      <c r="Z17" s="265">
        <v>4.5696612964018345E-3</v>
      </c>
      <c r="AA17" s="265">
        <v>7.9635177484554277E-3</v>
      </c>
      <c r="AB17" s="265">
        <v>8.9861923294569605E-3</v>
      </c>
    </row>
    <row r="18" spans="2:28" ht="18" customHeight="1" x14ac:dyDescent="0.25">
      <c r="B18" s="237" t="s">
        <v>424</v>
      </c>
      <c r="C18" s="265">
        <v>1.2460682135599333E-2</v>
      </c>
      <c r="D18" s="265">
        <v>1.6409042254665641E-2</v>
      </c>
      <c r="E18" s="265">
        <v>1.4485153641448621E-2</v>
      </c>
      <c r="F18" s="265">
        <v>1.2951460107949137E-2</v>
      </c>
      <c r="G18" s="265">
        <v>8.8701712737726274E-3</v>
      </c>
      <c r="H18" s="265">
        <v>1.0241116989851395E-2</v>
      </c>
      <c r="I18" s="265">
        <v>9.1370884457542909E-3</v>
      </c>
      <c r="J18" s="265">
        <v>1.2459875759362265E-2</v>
      </c>
      <c r="K18" s="265">
        <v>1.275247552913911E-2</v>
      </c>
      <c r="L18" s="265">
        <v>1.0569579554377425E-2</v>
      </c>
      <c r="M18" s="265">
        <v>9.2774768038058255E-3</v>
      </c>
      <c r="N18" s="265">
        <v>1.1012399871768061E-2</v>
      </c>
      <c r="O18" s="265">
        <v>1.0243467467896823E-2</v>
      </c>
      <c r="P18" s="265">
        <v>1.6132677217140741E-2</v>
      </c>
      <c r="Q18" s="265">
        <v>1.9461738764331587E-2</v>
      </c>
      <c r="R18" s="265">
        <v>1.9857445311491063E-2</v>
      </c>
      <c r="S18" s="265">
        <v>9.8493299546945148E-3</v>
      </c>
      <c r="T18" s="265">
        <v>1.3984395531012205E-2</v>
      </c>
      <c r="U18" s="265">
        <v>1.6531045998308968E-2</v>
      </c>
      <c r="V18" s="265">
        <v>1.2108147228818681E-2</v>
      </c>
      <c r="W18" s="261"/>
      <c r="X18" s="265">
        <v>1.4078560217318624E-2</v>
      </c>
      <c r="Y18" s="265">
        <v>1.0252482131328839E-2</v>
      </c>
      <c r="Z18" s="265">
        <v>1.2709837657647674E-2</v>
      </c>
      <c r="AA18" s="265">
        <v>1.6674331183841859E-2</v>
      </c>
      <c r="AB18" s="265">
        <v>1.3261088396932174E-2</v>
      </c>
    </row>
    <row r="19" spans="2:28" ht="18" customHeight="1" x14ac:dyDescent="0.25">
      <c r="B19" s="237" t="s">
        <v>425</v>
      </c>
      <c r="C19" s="265">
        <v>1.0506907246309139E-2</v>
      </c>
      <c r="D19" s="265">
        <v>8.554188612502945E-3</v>
      </c>
      <c r="E19" s="265">
        <v>6.1489872444849096E-3</v>
      </c>
      <c r="F19" s="265">
        <v>1.1296314169922795E-2</v>
      </c>
      <c r="G19" s="265">
        <v>1.5002387911135775E-2</v>
      </c>
      <c r="H19" s="265">
        <v>1.2231612810244732E-2</v>
      </c>
      <c r="I19" s="265">
        <v>1.0102188722356133E-2</v>
      </c>
      <c r="J19" s="265">
        <v>1.236098753548723E-2</v>
      </c>
      <c r="K19" s="265">
        <v>1.1910222845394426E-2</v>
      </c>
      <c r="L19" s="265">
        <v>1.1333581654826076E-2</v>
      </c>
      <c r="M19" s="265">
        <v>9.1798800505282479E-3</v>
      </c>
      <c r="N19" s="265">
        <v>9.2626838151869516E-3</v>
      </c>
      <c r="O19" s="265">
        <v>8.849802726441966E-3</v>
      </c>
      <c r="P19" s="265">
        <v>6.9307318509016311E-3</v>
      </c>
      <c r="Q19" s="265">
        <v>8.7685272626177677E-3</v>
      </c>
      <c r="R19" s="265">
        <v>9.1487361791476145E-3</v>
      </c>
      <c r="S19" s="265">
        <v>9.9372120110128477E-3</v>
      </c>
      <c r="T19" s="265">
        <v>1.361420884664767E-2</v>
      </c>
      <c r="U19" s="265">
        <v>1.2999555687018499E-2</v>
      </c>
      <c r="V19" s="265">
        <v>1.6021677718861135E-2</v>
      </c>
      <c r="W19" s="261"/>
      <c r="X19" s="265">
        <v>9.1257024169732661E-3</v>
      </c>
      <c r="Y19" s="265">
        <v>1.2294795470884076E-2</v>
      </c>
      <c r="Z19" s="265">
        <v>1.0350936542200309E-2</v>
      </c>
      <c r="AA19" s="265">
        <v>8.5172556671561078E-3</v>
      </c>
      <c r="AB19" s="265">
        <v>1.3386416127794174E-2</v>
      </c>
    </row>
    <row r="20" spans="2:28" ht="18" customHeight="1" x14ac:dyDescent="0.25">
      <c r="B20" s="237" t="s">
        <v>426</v>
      </c>
      <c r="C20" s="265">
        <v>6.9151777732595473E-3</v>
      </c>
      <c r="D20" s="265">
        <v>5.2488182132710681E-3</v>
      </c>
      <c r="E20" s="265">
        <v>7.4437385583772777E-3</v>
      </c>
      <c r="F20" s="265">
        <v>7.3768655444120005E-3</v>
      </c>
      <c r="G20" s="265">
        <v>8.2226411537911649E-3</v>
      </c>
      <c r="H20" s="265">
        <v>7.7787311697176996E-3</v>
      </c>
      <c r="I20" s="265">
        <v>7.8426701785917589E-3</v>
      </c>
      <c r="J20" s="265">
        <v>7.9013371162408082E-3</v>
      </c>
      <c r="K20" s="265">
        <v>6.7136517231780324E-3</v>
      </c>
      <c r="L20" s="265">
        <v>9.6725354947792413E-3</v>
      </c>
      <c r="M20" s="265">
        <v>8.4138431077412038E-3</v>
      </c>
      <c r="N20" s="265">
        <v>6.8816987170998928E-3</v>
      </c>
      <c r="O20" s="265">
        <v>1.010538195922538E-2</v>
      </c>
      <c r="P20" s="265">
        <v>1.0638692828928814E-2</v>
      </c>
      <c r="Q20" s="265">
        <v>1.0993704000517456E-2</v>
      </c>
      <c r="R20" s="265">
        <v>7.7212365633782783E-3</v>
      </c>
      <c r="S20" s="265">
        <v>6.1047248218816406E-3</v>
      </c>
      <c r="T20" s="265">
        <v>2.1350150796778078E-3</v>
      </c>
      <c r="U20" s="265">
        <v>3.9744279633958431E-3</v>
      </c>
      <c r="V20" s="265">
        <v>2.786588443794813E-3</v>
      </c>
      <c r="W20" s="261"/>
      <c r="X20" s="265">
        <v>6.7504899638131432E-3</v>
      </c>
      <c r="Y20" s="265">
        <v>7.9288078114844122E-3</v>
      </c>
      <c r="Z20" s="265">
        <v>7.8928877702895191E-3</v>
      </c>
      <c r="AA20" s="265">
        <v>9.7495626223124288E-3</v>
      </c>
      <c r="AB20" s="265">
        <v>3.651579587392964E-3</v>
      </c>
    </row>
    <row r="21" spans="2:28" ht="18" customHeight="1" x14ac:dyDescent="0.25">
      <c r="B21" s="121" t="s">
        <v>143</v>
      </c>
      <c r="C21" s="264">
        <v>0.18875329025549092</v>
      </c>
      <c r="D21" s="264">
        <v>0.19824044852772882</v>
      </c>
      <c r="E21" s="264">
        <v>0.19497584908341803</v>
      </c>
      <c r="F21" s="264">
        <v>0.19369605047875596</v>
      </c>
      <c r="G21" s="264">
        <v>0.21470273316192151</v>
      </c>
      <c r="H21" s="264">
        <v>0.22550418017678001</v>
      </c>
      <c r="I21" s="264">
        <v>0.2251344678099641</v>
      </c>
      <c r="J21" s="264">
        <v>0.20216869276144811</v>
      </c>
      <c r="K21" s="264">
        <v>0.210721099884146</v>
      </c>
      <c r="L21" s="264">
        <v>0.18910021385807008</v>
      </c>
      <c r="M21" s="264">
        <v>0.20185930113799022</v>
      </c>
      <c r="N21" s="264">
        <v>0.20046015997336877</v>
      </c>
      <c r="O21" s="264">
        <v>0.19506863923901729</v>
      </c>
      <c r="P21" s="264">
        <v>0.20066487631379251</v>
      </c>
      <c r="Q21" s="264">
        <v>0.21279851192631041</v>
      </c>
      <c r="R21" s="264">
        <v>0.22388845579413544</v>
      </c>
      <c r="S21" s="264">
        <v>0.31478277804148003</v>
      </c>
      <c r="T21" s="264">
        <v>0.32187607991540002</v>
      </c>
      <c r="U21" s="264">
        <v>0.299272867162936</v>
      </c>
      <c r="V21" s="264">
        <v>0.25978598629471616</v>
      </c>
      <c r="W21" s="261"/>
      <c r="X21" s="264">
        <v>0.19394102300855875</v>
      </c>
      <c r="Y21" s="264">
        <v>0.21650242480694801</v>
      </c>
      <c r="Z21" s="264">
        <v>0.20080620569385529</v>
      </c>
      <c r="AA21" s="264">
        <v>0.20926766338563638</v>
      </c>
      <c r="AB21" s="264">
        <v>0.29608762958055945</v>
      </c>
    </row>
    <row r="22" spans="2:28" ht="18" customHeight="1" x14ac:dyDescent="0.25">
      <c r="B22" s="237" t="s">
        <v>427</v>
      </c>
      <c r="C22" s="265">
        <v>4.9074645519400106E-2</v>
      </c>
      <c r="D22" s="265">
        <v>5.7227017580131587E-2</v>
      </c>
      <c r="E22" s="265">
        <v>5.4277112535518431E-2</v>
      </c>
      <c r="F22" s="265">
        <v>4.9926934260762994E-2</v>
      </c>
      <c r="G22" s="265">
        <v>5.6885021629784517E-2</v>
      </c>
      <c r="H22" s="265">
        <v>5.2043592271559913E-2</v>
      </c>
      <c r="I22" s="265">
        <v>5.771770761360235E-2</v>
      </c>
      <c r="J22" s="265">
        <v>5.0394641061207994E-2</v>
      </c>
      <c r="K22" s="265">
        <v>5.1359876359759526E-2</v>
      </c>
      <c r="L22" s="265">
        <v>4.4397953311826083E-2</v>
      </c>
      <c r="M22" s="265">
        <v>5.0848325585056253E-2</v>
      </c>
      <c r="N22" s="265">
        <v>4.9953759766501238E-2</v>
      </c>
      <c r="O22" s="265">
        <v>4.8337837700225324E-2</v>
      </c>
      <c r="P22" s="265">
        <v>4.3899574053243906E-2</v>
      </c>
      <c r="Q22" s="265">
        <v>5.0202555683649473E-2</v>
      </c>
      <c r="R22" s="265">
        <v>5.5600682422210342E-2</v>
      </c>
      <c r="S22" s="265">
        <v>6.5872830983323666E-2</v>
      </c>
      <c r="T22" s="265">
        <v>7.0668562577751559E-2</v>
      </c>
      <c r="U22" s="265">
        <v>6.3488332437569114E-2</v>
      </c>
      <c r="V22" s="265">
        <v>5.582310889418967E-2</v>
      </c>
      <c r="W22" s="261"/>
      <c r="X22" s="265">
        <v>5.263121210507677E-2</v>
      </c>
      <c r="Y22" s="265">
        <v>5.4217782936838668E-2</v>
      </c>
      <c r="Z22" s="265">
        <v>4.8807334075616167E-2</v>
      </c>
      <c r="AA22" s="265">
        <v>5.0024251672103913E-2</v>
      </c>
      <c r="AB22" s="265">
        <v>6.3375661565688551E-2</v>
      </c>
    </row>
    <row r="23" spans="2:28" ht="18" customHeight="1" x14ac:dyDescent="0.25">
      <c r="B23" s="237" t="s">
        <v>428</v>
      </c>
      <c r="C23" s="265">
        <v>0.10039346676155411</v>
      </c>
      <c r="D23" s="265">
        <v>9.8219983437699304E-2</v>
      </c>
      <c r="E23" s="265">
        <v>9.3244210832352528E-2</v>
      </c>
      <c r="F23" s="265">
        <v>9.7335396358970955E-2</v>
      </c>
      <c r="G23" s="265">
        <v>0.11184935853887533</v>
      </c>
      <c r="H23" s="265">
        <v>0.12024138010221187</v>
      </c>
      <c r="I23" s="265">
        <v>0.12318704065184793</v>
      </c>
      <c r="J23" s="265">
        <v>0.11084737610683955</v>
      </c>
      <c r="K23" s="265">
        <v>0.11091689184324696</v>
      </c>
      <c r="L23" s="265">
        <v>0.10649748072306202</v>
      </c>
      <c r="M23" s="265">
        <v>9.2742462412825577E-2</v>
      </c>
      <c r="N23" s="265">
        <v>8.77286798564582E-2</v>
      </c>
      <c r="O23" s="265">
        <v>8.8584879472721104E-2</v>
      </c>
      <c r="P23" s="265">
        <v>0.10121347470308656</v>
      </c>
      <c r="Q23" s="265">
        <v>0.10095499187447053</v>
      </c>
      <c r="R23" s="265">
        <v>0.11586004167640478</v>
      </c>
      <c r="S23" s="265">
        <v>0.1692352401791947</v>
      </c>
      <c r="T23" s="265">
        <v>0.17596652309852484</v>
      </c>
      <c r="U23" s="265">
        <v>0.16675463891359335</v>
      </c>
      <c r="V23" s="265">
        <v>0.13905884806201907</v>
      </c>
      <c r="W23" s="261"/>
      <c r="X23" s="265">
        <v>9.7275221632498257E-2</v>
      </c>
      <c r="Y23" s="265">
        <v>0.11657440889764048</v>
      </c>
      <c r="Z23" s="265">
        <v>9.2687618543560307E-2</v>
      </c>
      <c r="AA23" s="265">
        <v>0.10240151398991823</v>
      </c>
      <c r="AB23" s="265">
        <v>0.16125551240282929</v>
      </c>
    </row>
    <row r="24" spans="2:28" ht="18" customHeight="1" x14ac:dyDescent="0.25">
      <c r="B24" s="237" t="s">
        <v>429</v>
      </c>
      <c r="C24" s="265">
        <v>3.928517797453672E-2</v>
      </c>
      <c r="D24" s="265">
        <v>4.2793447509897928E-2</v>
      </c>
      <c r="E24" s="265">
        <v>4.7454525715547057E-2</v>
      </c>
      <c r="F24" s="265">
        <v>4.6433719859022012E-2</v>
      </c>
      <c r="G24" s="265">
        <v>4.5968352993261651E-2</v>
      </c>
      <c r="H24" s="265">
        <v>5.3219207803008227E-2</v>
      </c>
      <c r="I24" s="265">
        <v>4.422971954451381E-2</v>
      </c>
      <c r="J24" s="265">
        <v>4.0926675593400581E-2</v>
      </c>
      <c r="K24" s="265">
        <v>4.8444331681139506E-2</v>
      </c>
      <c r="L24" s="265">
        <v>3.8204779823181975E-2</v>
      </c>
      <c r="M24" s="265">
        <v>5.8268513140108384E-2</v>
      </c>
      <c r="N24" s="265">
        <v>6.2777720350409322E-2</v>
      </c>
      <c r="O24" s="265">
        <v>5.8145922066070867E-2</v>
      </c>
      <c r="P24" s="265">
        <v>5.5551827557462054E-2</v>
      </c>
      <c r="Q24" s="265">
        <v>6.1640964368190408E-2</v>
      </c>
      <c r="R24" s="265">
        <v>5.242773169552032E-2</v>
      </c>
      <c r="S24" s="265">
        <v>7.9674706878961638E-2</v>
      </c>
      <c r="T24" s="265">
        <v>7.5240994239123629E-2</v>
      </c>
      <c r="U24" s="265">
        <v>6.9029895811773531E-2</v>
      </c>
      <c r="V24" s="265">
        <v>6.4904029338507446E-2</v>
      </c>
      <c r="W24" s="261"/>
      <c r="X24" s="265">
        <v>4.4034589270983727E-2</v>
      </c>
      <c r="Y24" s="265">
        <v>4.5710232972468838E-2</v>
      </c>
      <c r="Z24" s="265">
        <v>5.931125307467882E-2</v>
      </c>
      <c r="AA24" s="265">
        <v>5.6841897723614233E-2</v>
      </c>
      <c r="AB24" s="265">
        <v>7.1456455612041656E-2</v>
      </c>
    </row>
    <row r="25" spans="2:28" ht="18" customHeight="1" x14ac:dyDescent="0.25">
      <c r="B25" s="121" t="s">
        <v>430</v>
      </c>
      <c r="C25" s="264">
        <v>2.8728133104760224E-2</v>
      </c>
      <c r="D25" s="264">
        <v>2.6247696020189486E-2</v>
      </c>
      <c r="E25" s="264">
        <v>2.7713906573211135E-2</v>
      </c>
      <c r="F25" s="264">
        <v>2.6130712055717775E-2</v>
      </c>
      <c r="G25" s="264">
        <v>2.2418896592501743E-2</v>
      </c>
      <c r="H25" s="264">
        <v>2.3072314361561531E-2</v>
      </c>
      <c r="I25" s="264">
        <v>2.2503460081987038E-2</v>
      </c>
      <c r="J25" s="264">
        <v>2.2279852313462994E-2</v>
      </c>
      <c r="K25" s="264">
        <v>2.4981550982840443E-2</v>
      </c>
      <c r="L25" s="264">
        <v>2.3904483345706426E-2</v>
      </c>
      <c r="M25" s="264">
        <v>2.1694739295013032E-2</v>
      </c>
      <c r="N25" s="264">
        <v>2.0862894169518937E-2</v>
      </c>
      <c r="O25" s="264">
        <v>2.0767607880985157E-2</v>
      </c>
      <c r="P25" s="264">
        <v>2.4828337874677926E-2</v>
      </c>
      <c r="Q25" s="264">
        <v>2.1827711057069699E-2</v>
      </c>
      <c r="R25" s="264">
        <v>1.95845038120523E-2</v>
      </c>
      <c r="S25" s="264">
        <v>2.5537494579730386E-2</v>
      </c>
      <c r="T25" s="264">
        <v>1.8561096372006137E-2</v>
      </c>
      <c r="U25" s="264">
        <v>1.6510879282278835E-2</v>
      </c>
      <c r="V25" s="264">
        <v>1.5686174801224004E-2</v>
      </c>
      <c r="W25" s="261"/>
      <c r="X25" s="264">
        <v>2.719334731546336E-2</v>
      </c>
      <c r="Y25" s="264">
        <v>2.2549999155328709E-2</v>
      </c>
      <c r="Z25" s="264">
        <v>2.2971944265908276E-2</v>
      </c>
      <c r="AA25" s="264">
        <v>2.1540916104123113E-2</v>
      </c>
      <c r="AB25" s="264">
        <v>1.8619150595539914E-2</v>
      </c>
    </row>
    <row r="26" spans="2:28" ht="18" customHeight="1" x14ac:dyDescent="0.25">
      <c r="B26" s="454" t="s">
        <v>431</v>
      </c>
      <c r="C26" s="265">
        <v>2.5227008358800138E-2</v>
      </c>
      <c r="D26" s="265">
        <v>2.827928407131735E-2</v>
      </c>
      <c r="E26" s="265">
        <v>3.1758369637248249E-2</v>
      </c>
      <c r="F26" s="265">
        <v>3.098455920978983E-2</v>
      </c>
      <c r="G26" s="265">
        <v>2.8799555565354067E-2</v>
      </c>
      <c r="H26" s="265">
        <v>2.7869386289061063E-2</v>
      </c>
      <c r="I26" s="265">
        <v>2.7472765420311823E-2</v>
      </c>
      <c r="J26" s="265">
        <v>2.9238058824610544E-2</v>
      </c>
      <c r="K26" s="265">
        <v>3.5827664349946185E-2</v>
      </c>
      <c r="L26" s="265">
        <v>3.6286197694240768E-2</v>
      </c>
      <c r="M26" s="265">
        <v>3.8024099024560658E-2</v>
      </c>
      <c r="N26" s="265">
        <v>3.9272069257623422E-2</v>
      </c>
      <c r="O26" s="265">
        <v>3.4151568866196941E-2</v>
      </c>
      <c r="P26" s="265">
        <v>3.7260141532132078E-2</v>
      </c>
      <c r="Q26" s="265">
        <v>2.878140653593049E-2</v>
      </c>
      <c r="R26" s="265">
        <v>2.3819779904127095E-2</v>
      </c>
      <c r="S26" s="265">
        <v>1.7606026614269275E-2</v>
      </c>
      <c r="T26" s="265">
        <v>2.1552057574735706E-2</v>
      </c>
      <c r="U26" s="265">
        <v>2.2747408156012377E-2</v>
      </c>
      <c r="V26" s="265">
        <v>2.2779630252637725E-2</v>
      </c>
      <c r="W26" s="261"/>
      <c r="X26" s="265">
        <v>2.9096577145818772E-2</v>
      </c>
      <c r="Y26" s="265">
        <v>2.8347854340632486E-2</v>
      </c>
      <c r="Z26" s="265">
        <v>3.8119992744367746E-2</v>
      </c>
      <c r="AA26" s="265">
        <v>3.0380488759668863E-2</v>
      </c>
      <c r="AB26" s="265">
        <v>2.1412090896221408E-2</v>
      </c>
    </row>
    <row r="27" spans="2:28" ht="18" customHeight="1" x14ac:dyDescent="0.25">
      <c r="B27" s="121" t="s">
        <v>432</v>
      </c>
      <c r="C27" s="264">
        <v>0.12057425338320886</v>
      </c>
      <c r="D27" s="264">
        <v>0.12294246011786993</v>
      </c>
      <c r="E27" s="264">
        <v>0.12786536559089315</v>
      </c>
      <c r="F27" s="264">
        <v>0.12733124481851429</v>
      </c>
      <c r="G27" s="264">
        <v>0.11448294510377031</v>
      </c>
      <c r="H27" s="264">
        <v>0.12720568220395198</v>
      </c>
      <c r="I27" s="264">
        <v>0.11852322923679159</v>
      </c>
      <c r="J27" s="264">
        <v>0.12071632747570166</v>
      </c>
      <c r="K27" s="264">
        <v>0.11607045947117604</v>
      </c>
      <c r="L27" s="264">
        <v>0.11783930256812981</v>
      </c>
      <c r="M27" s="264">
        <v>0.121907613784486</v>
      </c>
      <c r="N27" s="264">
        <v>0.1501095183317287</v>
      </c>
      <c r="O27" s="264">
        <v>0.15499958796289187</v>
      </c>
      <c r="P27" s="264">
        <v>0.16830161898012821</v>
      </c>
      <c r="Q27" s="264">
        <v>0.15238771327735923</v>
      </c>
      <c r="R27" s="264">
        <v>0.14905928062040411</v>
      </c>
      <c r="S27" s="264">
        <v>0.1327280846467809</v>
      </c>
      <c r="T27" s="264">
        <v>0.12791232434829797</v>
      </c>
      <c r="U27" s="264">
        <v>0.12445480533820781</v>
      </c>
      <c r="V27" s="264">
        <v>0.1380685521193106</v>
      </c>
      <c r="W27" s="261"/>
      <c r="X27" s="264">
        <v>0.12471902022905196</v>
      </c>
      <c r="Y27" s="264">
        <v>0.12018846470376492</v>
      </c>
      <c r="Z27" s="264">
        <v>0.12685521891084819</v>
      </c>
      <c r="AA27" s="264">
        <v>0.15534830594448315</v>
      </c>
      <c r="AB27" s="264">
        <v>0.13095741264162836</v>
      </c>
    </row>
    <row r="28" spans="2:28" ht="18" customHeight="1" x14ac:dyDescent="0.25">
      <c r="B28" s="454" t="s">
        <v>433</v>
      </c>
      <c r="C28" s="265">
        <v>3.5359681570900504E-2</v>
      </c>
      <c r="D28" s="265">
        <v>3.3350362099699438E-2</v>
      </c>
      <c r="E28" s="265">
        <v>3.4920272617523375E-2</v>
      </c>
      <c r="F28" s="265">
        <v>3.2363469400635579E-2</v>
      </c>
      <c r="G28" s="265">
        <v>3.1844684267931349E-2</v>
      </c>
      <c r="H28" s="265">
        <v>3.0751559123926821E-2</v>
      </c>
      <c r="I28" s="265">
        <v>2.6571909514994038E-2</v>
      </c>
      <c r="J28" s="265">
        <v>2.6068332580298573E-2</v>
      </c>
      <c r="K28" s="265">
        <v>3.0825658214645404E-2</v>
      </c>
      <c r="L28" s="265">
        <v>3.0966316833753216E-2</v>
      </c>
      <c r="M28" s="265">
        <v>3.034286093071514E-2</v>
      </c>
      <c r="N28" s="265">
        <v>3.2187071550748653E-2</v>
      </c>
      <c r="O28" s="265">
        <v>3.3471850751217093E-2</v>
      </c>
      <c r="P28" s="265">
        <v>3.5679648659831059E-2</v>
      </c>
      <c r="Q28" s="265">
        <v>2.9957319193165879E-2</v>
      </c>
      <c r="R28" s="265">
        <v>2.9479128412230049E-2</v>
      </c>
      <c r="S28" s="265">
        <v>2.3598377106652108E-2</v>
      </c>
      <c r="T28" s="265">
        <v>2.0451719529988789E-2</v>
      </c>
      <c r="U28" s="265">
        <v>2.0196625304308144E-2</v>
      </c>
      <c r="V28" s="265">
        <v>1.8800159181451705E-2</v>
      </c>
      <c r="W28" s="261"/>
      <c r="X28" s="265">
        <v>3.3985220642880086E-2</v>
      </c>
      <c r="Y28" s="265">
        <v>2.8536512066788686E-2</v>
      </c>
      <c r="Z28" s="265">
        <v>3.0701801313910773E-2</v>
      </c>
      <c r="AA28" s="265">
        <v>3.1849867933539562E-2</v>
      </c>
      <c r="AB28" s="265">
        <v>2.0555091320388304E-2</v>
      </c>
    </row>
    <row r="29" spans="2:28" ht="18" customHeight="1" x14ac:dyDescent="0.25">
      <c r="B29" s="121" t="s">
        <v>434</v>
      </c>
      <c r="C29" s="264">
        <v>2.2539270813944429E-2</v>
      </c>
      <c r="D29" s="264">
        <v>2.1754048344057419E-2</v>
      </c>
      <c r="E29" s="264">
        <v>2.1916783151932063E-2</v>
      </c>
      <c r="F29" s="264">
        <v>2.0328628512605168E-2</v>
      </c>
      <c r="G29" s="264">
        <v>2.0338835192247103E-2</v>
      </c>
      <c r="H29" s="264">
        <v>2.1860387637546316E-2</v>
      </c>
      <c r="I29" s="264">
        <v>1.9254171857572083E-2</v>
      </c>
      <c r="J29" s="264">
        <v>1.9874173656751714E-2</v>
      </c>
      <c r="K29" s="264">
        <v>2.1945683918272684E-2</v>
      </c>
      <c r="L29" s="264">
        <v>2.3046532852392491E-2</v>
      </c>
      <c r="M29" s="264">
        <v>2.3461732475153842E-2</v>
      </c>
      <c r="N29" s="264">
        <v>2.6251507680618593E-2</v>
      </c>
      <c r="O29" s="264">
        <v>8.6823313914677642E-3</v>
      </c>
      <c r="P29" s="264">
        <v>1.4646942240567188E-3</v>
      </c>
      <c r="Q29" s="264">
        <v>2.0033394703639973E-4</v>
      </c>
      <c r="R29" s="264">
        <v>1.9484679246569677E-5</v>
      </c>
      <c r="S29" s="264">
        <v>1.6538636258956315E-6</v>
      </c>
      <c r="T29" s="264">
        <v>1.9257862858294419E-7</v>
      </c>
      <c r="U29" s="264">
        <v>2.8406239552197361E-8</v>
      </c>
      <c r="V29" s="264">
        <v>4.4569585906264735E-9</v>
      </c>
      <c r="W29" s="261"/>
      <c r="X29" s="264">
        <v>2.1623916964505125E-2</v>
      </c>
      <c r="Y29" s="264">
        <v>2.0251960765359307E-2</v>
      </c>
      <c r="Z29" s="264">
        <v>2.366739857116696E-2</v>
      </c>
      <c r="AA29" s="264">
        <v>2.4448305899937282E-3</v>
      </c>
      <c r="AB29" s="264">
        <v>3.9783467551991494E-7</v>
      </c>
    </row>
    <row r="30" spans="2:28" ht="18" customHeight="1" x14ac:dyDescent="0.25">
      <c r="B30" s="454" t="s">
        <v>240</v>
      </c>
      <c r="C30" s="265">
        <v>4.6866732758480646E-3</v>
      </c>
      <c r="D30" s="265">
        <v>3.7543210199238951E-3</v>
      </c>
      <c r="E30" s="265">
        <v>4.1279189608591192E-3</v>
      </c>
      <c r="F30" s="265">
        <v>4.578162496563047E-3</v>
      </c>
      <c r="G30" s="265">
        <v>2.9193556306861507E-3</v>
      </c>
      <c r="H30" s="265">
        <v>1.0839962622999442E-3</v>
      </c>
      <c r="I30" s="265">
        <v>2.2156251114052953E-3</v>
      </c>
      <c r="J30" s="265">
        <v>2.3105229676041693E-3</v>
      </c>
      <c r="K30" s="265">
        <v>5.7955604522570026E-3</v>
      </c>
      <c r="L30" s="265">
        <v>5.7827784063640853E-3</v>
      </c>
      <c r="M30" s="265">
        <v>3.5629419032902694E-3</v>
      </c>
      <c r="N30" s="265">
        <v>-2.1927110788010824E-3</v>
      </c>
      <c r="O30" s="265">
        <v>2.2297131401080202E-2</v>
      </c>
      <c r="P30" s="265">
        <v>3.814131058595182E-2</v>
      </c>
      <c r="Q30" s="265">
        <v>3.7168917791005424E-2</v>
      </c>
      <c r="R30" s="265">
        <v>3.121846317965114E-2</v>
      </c>
      <c r="S30" s="265">
        <v>2.4756283930032558E-2</v>
      </c>
      <c r="T30" s="265">
        <v>2.3942759657860153E-2</v>
      </c>
      <c r="U30" s="265">
        <v>2.2599769162511506E-2</v>
      </c>
      <c r="V30" s="265">
        <v>2.1792118776711195E-2</v>
      </c>
      <c r="W30" s="261"/>
      <c r="X30" s="265">
        <v>4.2862213599177282E-3</v>
      </c>
      <c r="Y30" s="265">
        <v>2.1439963386728992E-3</v>
      </c>
      <c r="Z30" s="265">
        <v>3.6198611718526062E-3</v>
      </c>
      <c r="AA30" s="265">
        <v>3.206305496643215E-2</v>
      </c>
      <c r="AB30" s="265">
        <v>2.311892391786198E-2</v>
      </c>
    </row>
    <row r="31" spans="2:28" ht="18" customHeight="1" x14ac:dyDescent="0.25">
      <c r="B31" s="121" t="s">
        <v>16</v>
      </c>
      <c r="C31" s="264">
        <v>7.4838423363904838E-2</v>
      </c>
      <c r="D31" s="264">
        <v>7.6004026628315027E-2</v>
      </c>
      <c r="E31" s="264">
        <v>7.6501886798697682E-2</v>
      </c>
      <c r="F31" s="264">
        <v>7.6884947731999151E-2</v>
      </c>
      <c r="G31" s="264">
        <v>6.8310369742772159E-2</v>
      </c>
      <c r="H31" s="264">
        <v>6.3873342346537756E-2</v>
      </c>
      <c r="I31" s="264">
        <v>5.7395573585909722E-2</v>
      </c>
      <c r="J31" s="264">
        <v>5.2627202126812031E-2</v>
      </c>
      <c r="K31" s="264">
        <v>6.4600450179976732E-2</v>
      </c>
      <c r="L31" s="264">
        <v>6.0004012056582991E-2</v>
      </c>
      <c r="M31" s="264">
        <v>5.8356731107314645E-2</v>
      </c>
      <c r="N31" s="264">
        <v>5.8188768400056476E-2</v>
      </c>
      <c r="O31" s="264">
        <v>6.3925217342331836E-2</v>
      </c>
      <c r="P31" s="264">
        <v>7.6514771406629475E-2</v>
      </c>
      <c r="Q31" s="264">
        <v>6.633195910536506E-2</v>
      </c>
      <c r="R31" s="264">
        <v>6.5106670515154536E-2</v>
      </c>
      <c r="S31" s="264">
        <v>4.1695450767171592E-2</v>
      </c>
      <c r="T31" s="264">
        <v>3.43874093587778E-2</v>
      </c>
      <c r="U31" s="264">
        <v>3.2965841877557897E-2</v>
      </c>
      <c r="V31" s="264">
        <v>5.0107331954272721E-2</v>
      </c>
      <c r="W31" s="261"/>
      <c r="X31" s="264">
        <v>7.606848883464816E-2</v>
      </c>
      <c r="Y31" s="264">
        <v>5.9935312537604001E-2</v>
      </c>
      <c r="Z31" s="264">
        <v>5.9847391508976645E-2</v>
      </c>
      <c r="AA31" s="264">
        <v>6.7512726402320269E-2</v>
      </c>
      <c r="AB31" s="264">
        <v>4.0133437896402314E-2</v>
      </c>
    </row>
    <row r="32" spans="2:28" ht="18" customHeight="1" x14ac:dyDescent="0.25">
      <c r="B32" s="454" t="s">
        <v>435</v>
      </c>
      <c r="C32" s="265">
        <v>5.290445570219246E-2</v>
      </c>
      <c r="D32" s="265">
        <v>5.3574580510658741E-2</v>
      </c>
      <c r="E32" s="265">
        <v>5.3946978772685866E-2</v>
      </c>
      <c r="F32" s="265">
        <v>5.4260824209189464E-2</v>
      </c>
      <c r="G32" s="265">
        <v>4.8141625501593385E-2</v>
      </c>
      <c r="H32" s="265">
        <v>4.641252721765253E-2</v>
      </c>
      <c r="I32" s="265">
        <v>4.6901204960577418E-2</v>
      </c>
      <c r="J32" s="265">
        <v>4.634184930070688E-2</v>
      </c>
      <c r="K32" s="265">
        <v>5.4828863000163867E-2</v>
      </c>
      <c r="L32" s="265">
        <v>5.3420114236318678E-2</v>
      </c>
      <c r="M32" s="265">
        <v>4.6531169248015689E-2</v>
      </c>
      <c r="N32" s="265">
        <v>5.0815229859315754E-2</v>
      </c>
      <c r="O32" s="265">
        <v>5.0745920196349367E-2</v>
      </c>
      <c r="P32" s="265">
        <v>6.815332991698185E-2</v>
      </c>
      <c r="Q32" s="265">
        <v>5.6670946972207148E-2</v>
      </c>
      <c r="R32" s="265">
        <v>4.9320164767736312E-2</v>
      </c>
      <c r="S32" s="265">
        <v>4.5099424607265494E-2</v>
      </c>
      <c r="T32" s="265">
        <v>3.8116229869991552E-2</v>
      </c>
      <c r="U32" s="265">
        <v>3.9346738064189958E-2</v>
      </c>
      <c r="V32" s="265">
        <v>3.9036094231241492E-2</v>
      </c>
      <c r="W32" s="261"/>
      <c r="X32" s="265">
        <v>5.367910997821982E-2</v>
      </c>
      <c r="Y32" s="265">
        <v>4.6910160855512098E-2</v>
      </c>
      <c r="Z32" s="265">
        <v>5.1016551138491927E-2</v>
      </c>
      <c r="AA32" s="265">
        <v>5.5486049737028281E-2</v>
      </c>
      <c r="AB32" s="265">
        <v>4.0175230526879394E-2</v>
      </c>
    </row>
    <row r="33" spans="2:22" ht="18" customHeight="1" x14ac:dyDescent="0.25">
      <c r="B33" s="166" t="s">
        <v>436</v>
      </c>
      <c r="C33" s="262"/>
      <c r="D33" s="262"/>
      <c r="E33" s="262"/>
      <c r="F33" s="262"/>
      <c r="G33" s="262"/>
      <c r="H33" s="262"/>
      <c r="I33" s="262"/>
      <c r="J33" s="262"/>
      <c r="K33" s="262"/>
      <c r="L33" s="262"/>
      <c r="M33" s="262"/>
      <c r="N33" s="262"/>
      <c r="O33" s="262"/>
      <c r="P33" s="262"/>
      <c r="Q33" s="262"/>
      <c r="R33" s="262"/>
      <c r="S33" s="262"/>
      <c r="T33" s="262"/>
      <c r="U33" s="262"/>
      <c r="V33" s="262"/>
    </row>
    <row r="34" spans="2:22" ht="18" customHeight="1" x14ac:dyDescent="0.25">
      <c r="C34" s="170"/>
    </row>
    <row r="35" spans="2:22" ht="18" customHeight="1" x14ac:dyDescent="0.25">
      <c r="B35" s="164"/>
      <c r="C35" s="263"/>
      <c r="D35" s="263"/>
      <c r="E35" s="262"/>
      <c r="F35" s="262"/>
      <c r="G35" s="262"/>
      <c r="H35" s="262"/>
      <c r="I35" s="262"/>
      <c r="J35" s="262"/>
      <c r="K35" s="262"/>
      <c r="L35" s="262"/>
      <c r="M35" s="262"/>
      <c r="N35" s="262"/>
      <c r="O35" s="262"/>
      <c r="P35" s="262"/>
      <c r="Q35" s="262"/>
      <c r="R35" s="262"/>
      <c r="S35" s="262"/>
      <c r="T35" s="262"/>
      <c r="U35" s="262"/>
      <c r="V35" s="262"/>
    </row>
  </sheetData>
  <hyperlinks>
    <hyperlink ref="D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L137"/>
  <sheetViews>
    <sheetView showGridLines="0" topLeftCell="A76" zoomScale="80" zoomScaleNormal="80" workbookViewId="0">
      <selection activeCell="X96" sqref="X96"/>
    </sheetView>
  </sheetViews>
  <sheetFormatPr defaultColWidth="5.42578125" defaultRowHeight="12.75" x14ac:dyDescent="0.2"/>
  <cols>
    <col min="1" max="1" width="5.42578125" style="144"/>
    <col min="2" max="2" width="56" style="93" bestFit="1" customWidth="1"/>
    <col min="3" max="4" width="9.7109375" style="93" customWidth="1"/>
    <col min="5" max="5" width="10.7109375" style="144" bestFit="1" customWidth="1"/>
    <col min="6" max="6" width="11.7109375" style="144" bestFit="1" customWidth="1"/>
    <col min="7" max="7" width="11.28515625" style="144" bestFit="1" customWidth="1"/>
    <col min="8" max="8" width="9.7109375" style="144" bestFit="1" customWidth="1"/>
    <col min="9" max="9" width="11" style="144" customWidth="1"/>
    <col min="10" max="10" width="11.5703125" style="144" customWidth="1"/>
    <col min="11" max="11" width="11.42578125" style="144" customWidth="1"/>
    <col min="12" max="13" width="10.85546875" style="144" customWidth="1"/>
    <col min="14" max="14" width="11" style="144" customWidth="1"/>
    <col min="15" max="16" width="11.7109375" style="144" bestFit="1" customWidth="1"/>
    <col min="17" max="23" width="11.7109375" style="92" bestFit="1" customWidth="1"/>
    <col min="24" max="24" width="11.7109375" style="92" customWidth="1"/>
    <col min="25" max="16384" width="5.42578125" style="144"/>
  </cols>
  <sheetData>
    <row r="1" spans="2:38" s="99" customFormat="1" ht="12.75" customHeight="1" x14ac:dyDescent="0.25">
      <c r="AH1" s="104"/>
      <c r="AL1" s="168"/>
    </row>
    <row r="2" spans="2:38" s="99" customFormat="1" ht="12.75" customHeight="1" x14ac:dyDescent="0.25">
      <c r="AH2" s="104"/>
      <c r="AL2" s="168"/>
    </row>
    <row r="3" spans="2:38" ht="26.25" customHeight="1" x14ac:dyDescent="0.2">
      <c r="D3" s="100" t="s">
        <v>779</v>
      </c>
    </row>
    <row r="4" spans="2:38" s="47" customFormat="1" ht="15" x14ac:dyDescent="0.25">
      <c r="D4" s="414" t="s">
        <v>543</v>
      </c>
      <c r="E4" s="416"/>
    </row>
    <row r="5" spans="2:38" ht="18" customHeight="1" x14ac:dyDescent="0.2"/>
    <row r="6" spans="2:38" ht="18" customHeight="1" x14ac:dyDescent="0.2">
      <c r="B6" s="279" t="s">
        <v>437</v>
      </c>
      <c r="C6" s="280"/>
      <c r="D6" s="280"/>
      <c r="E6" s="280"/>
      <c r="F6" s="280"/>
      <c r="G6" s="280"/>
      <c r="H6" s="280"/>
      <c r="I6" s="280"/>
      <c r="J6" s="280"/>
      <c r="K6" s="280"/>
      <c r="L6" s="280"/>
      <c r="M6" s="280"/>
      <c r="N6" s="280"/>
      <c r="O6" s="280"/>
      <c r="P6" s="280"/>
      <c r="Q6" s="280"/>
      <c r="R6" s="280"/>
      <c r="S6" s="280"/>
      <c r="T6" s="280"/>
      <c r="U6" s="280"/>
      <c r="V6" s="280"/>
      <c r="W6" s="280"/>
      <c r="X6" s="533"/>
    </row>
    <row r="7" spans="2:38" s="200" customFormat="1" ht="18" customHeight="1" x14ac:dyDescent="0.2">
      <c r="B7" s="281" t="s">
        <v>250</v>
      </c>
      <c r="C7" s="282"/>
      <c r="D7" s="474">
        <v>42735</v>
      </c>
      <c r="E7" s="474">
        <v>42825</v>
      </c>
      <c r="F7" s="474">
        <v>42916</v>
      </c>
      <c r="G7" s="474">
        <v>43008</v>
      </c>
      <c r="H7" s="474">
        <v>43100</v>
      </c>
      <c r="I7" s="474">
        <v>43190</v>
      </c>
      <c r="J7" s="474">
        <v>43281</v>
      </c>
      <c r="K7" s="474">
        <v>43373</v>
      </c>
      <c r="L7" s="474">
        <v>43465</v>
      </c>
      <c r="M7" s="474">
        <v>43555</v>
      </c>
      <c r="N7" s="474">
        <v>43646</v>
      </c>
      <c r="O7" s="474">
        <v>43738</v>
      </c>
      <c r="P7" s="474">
        <v>43830</v>
      </c>
      <c r="Q7" s="474">
        <v>43891</v>
      </c>
      <c r="R7" s="474">
        <v>43983</v>
      </c>
      <c r="S7" s="474">
        <v>44075</v>
      </c>
      <c r="T7" s="474">
        <v>44166</v>
      </c>
      <c r="U7" s="474">
        <v>44256</v>
      </c>
      <c r="V7" s="474">
        <v>44348</v>
      </c>
      <c r="W7" s="474">
        <v>44440</v>
      </c>
      <c r="X7" s="474">
        <v>44531</v>
      </c>
    </row>
    <row r="8" spans="2:38" s="200" customFormat="1" ht="18" customHeight="1" x14ac:dyDescent="0.2">
      <c r="B8" s="121" t="s">
        <v>438</v>
      </c>
      <c r="C8" s="123"/>
      <c r="D8" s="123">
        <v>34621.507605452833</v>
      </c>
      <c r="E8" s="123">
        <v>33351.975976594505</v>
      </c>
      <c r="F8" s="123">
        <v>34665.108379240592</v>
      </c>
      <c r="G8" s="123">
        <v>32433.829536544574</v>
      </c>
      <c r="H8" s="123">
        <v>33366.19553960178</v>
      </c>
      <c r="I8" s="123">
        <v>31802.008550361475</v>
      </c>
      <c r="J8" s="123">
        <v>36705.409053565396</v>
      </c>
      <c r="K8" s="123">
        <v>36343.550925280608</v>
      </c>
      <c r="L8" s="123">
        <v>35697.208635833558</v>
      </c>
      <c r="M8" s="123">
        <v>35859.001205026056</v>
      </c>
      <c r="N8" s="123">
        <v>35607.914880455042</v>
      </c>
      <c r="O8" s="123">
        <v>38510.601943772446</v>
      </c>
      <c r="P8" s="123">
        <v>39273.269717877789</v>
      </c>
      <c r="Q8" s="123">
        <v>51801.863531867282</v>
      </c>
      <c r="R8" s="123">
        <v>60863.646241418384</v>
      </c>
      <c r="S8" s="123">
        <v>59280.025685336273</v>
      </c>
      <c r="T8" s="123">
        <v>54027.475720573333</v>
      </c>
      <c r="U8" s="123">
        <v>55339.302678078355</v>
      </c>
      <c r="V8" s="123">
        <v>45154.276211942532</v>
      </c>
      <c r="W8" s="123">
        <v>45751.567452523617</v>
      </c>
      <c r="X8" s="123">
        <v>47405.713219992635</v>
      </c>
    </row>
    <row r="9" spans="2:38" s="200" customFormat="1" ht="18" customHeight="1" x14ac:dyDescent="0.2">
      <c r="B9" s="237" t="s">
        <v>439</v>
      </c>
      <c r="C9" s="266"/>
      <c r="D9" s="226">
        <v>5154.7567011951833</v>
      </c>
      <c r="E9" s="226">
        <v>4962.861137493911</v>
      </c>
      <c r="F9" s="226">
        <v>4640.6686171232741</v>
      </c>
      <c r="G9" s="226">
        <v>4310.6321337172276</v>
      </c>
      <c r="H9" s="226">
        <v>1533.1652624781989</v>
      </c>
      <c r="I9" s="226">
        <v>1405.3239121925717</v>
      </c>
      <c r="J9" s="226">
        <v>1249.3582536521212</v>
      </c>
      <c r="K9" s="226">
        <v>1080.8027846104742</v>
      </c>
      <c r="L9" s="226">
        <v>1030.8629418368689</v>
      </c>
      <c r="M9" s="226">
        <v>1278.5412513867013</v>
      </c>
      <c r="N9" s="226">
        <v>1240.8250319004483</v>
      </c>
      <c r="O9" s="226">
        <v>1197.0437764579938</v>
      </c>
      <c r="P9" s="226">
        <v>1640.0766762879618</v>
      </c>
      <c r="Q9" s="226">
        <v>1623.3853507925191</v>
      </c>
      <c r="R9" s="226">
        <v>1578.5239101933964</v>
      </c>
      <c r="S9" s="226">
        <v>1827.185415507714</v>
      </c>
      <c r="T9" s="226">
        <v>1733.9085282735414</v>
      </c>
      <c r="U9" s="226">
        <v>1702.0499156688152</v>
      </c>
      <c r="V9" s="226">
        <v>708.56660912706661</v>
      </c>
      <c r="W9" s="226">
        <v>686.21397093126768</v>
      </c>
      <c r="X9" s="226">
        <v>662.16520315705213</v>
      </c>
    </row>
    <row r="10" spans="2:38" s="200" customFormat="1" ht="18" customHeight="1" x14ac:dyDescent="0.2">
      <c r="B10" s="237" t="s">
        <v>440</v>
      </c>
      <c r="C10" s="266"/>
      <c r="D10" s="226">
        <v>29466.750904257646</v>
      </c>
      <c r="E10" s="226">
        <v>28389.114839100592</v>
      </c>
      <c r="F10" s="226">
        <v>30024.439762117319</v>
      </c>
      <c r="G10" s="226">
        <v>28123.197402827347</v>
      </c>
      <c r="H10" s="226">
        <v>31833.030277123584</v>
      </c>
      <c r="I10" s="226">
        <v>30396.684638168903</v>
      </c>
      <c r="J10" s="226">
        <v>35456.050799913275</v>
      </c>
      <c r="K10" s="226">
        <v>35262.748140670134</v>
      </c>
      <c r="L10" s="226">
        <v>34666.345693996693</v>
      </c>
      <c r="M10" s="226">
        <v>34580.459953639351</v>
      </c>
      <c r="N10" s="226">
        <v>34367.089848554591</v>
      </c>
      <c r="O10" s="226">
        <v>37313.558167314455</v>
      </c>
      <c r="P10" s="226">
        <v>37633.193041589824</v>
      </c>
      <c r="Q10" s="226">
        <v>50178.478181074766</v>
      </c>
      <c r="R10" s="226">
        <v>59285.122331224986</v>
      </c>
      <c r="S10" s="226">
        <v>57452.840269828557</v>
      </c>
      <c r="T10" s="226">
        <v>52293.567192299794</v>
      </c>
      <c r="U10" s="226">
        <v>53637.252762409538</v>
      </c>
      <c r="V10" s="226">
        <v>44445.709602815463</v>
      </c>
      <c r="W10" s="226">
        <v>45065.353481592349</v>
      </c>
      <c r="X10" s="226">
        <v>46743.548016835579</v>
      </c>
    </row>
    <row r="11" spans="2:38" s="200" customFormat="1" ht="18" customHeight="1" x14ac:dyDescent="0.2">
      <c r="B11" s="283" t="s">
        <v>441</v>
      </c>
      <c r="C11" s="284"/>
      <c r="D11" s="285">
        <v>10134.936706510001</v>
      </c>
      <c r="E11" s="285">
        <v>9706.2599429799993</v>
      </c>
      <c r="F11" s="285">
        <v>9900.8797687700007</v>
      </c>
      <c r="G11" s="285">
        <v>9438.7259042699989</v>
      </c>
      <c r="H11" s="285">
        <v>9691.4503624499994</v>
      </c>
      <c r="I11" s="285">
        <v>9582.65303867701</v>
      </c>
      <c r="J11" s="285">
        <v>10979.178733086183</v>
      </c>
      <c r="K11" s="285">
        <v>11110.656833834855</v>
      </c>
      <c r="L11" s="285">
        <v>10504.592325473935</v>
      </c>
      <c r="M11" s="285">
        <v>10317.988257604778</v>
      </c>
      <c r="N11" s="285">
        <v>9923.0509815808491</v>
      </c>
      <c r="O11" s="285">
        <v>10512.7562921885</v>
      </c>
      <c r="P11" s="285">
        <v>9981.7261689706411</v>
      </c>
      <c r="Q11" s="285">
        <v>12903.210178139994</v>
      </c>
      <c r="R11" s="285">
        <v>13181.32811648013</v>
      </c>
      <c r="S11" s="285">
        <v>13681.732381029957</v>
      </c>
      <c r="T11" s="285">
        <v>12059.238019184173</v>
      </c>
      <c r="U11" s="285">
        <v>13147.515828631902</v>
      </c>
      <c r="V11" s="285">
        <v>11044.191179543779</v>
      </c>
      <c r="W11" s="285">
        <v>11754.839685142326</v>
      </c>
      <c r="X11" s="285">
        <v>12311.534452951581</v>
      </c>
    </row>
    <row r="12" spans="2:38" s="200" customFormat="1" ht="18" customHeight="1" x14ac:dyDescent="0.2">
      <c r="B12" s="237" t="s">
        <v>439</v>
      </c>
      <c r="C12" s="266"/>
      <c r="D12" s="226"/>
      <c r="E12" s="226"/>
      <c r="F12" s="226"/>
      <c r="G12" s="226"/>
      <c r="H12" s="226"/>
      <c r="I12" s="226"/>
      <c r="J12" s="226"/>
      <c r="K12" s="226"/>
      <c r="L12" s="226"/>
      <c r="M12" s="226"/>
      <c r="N12" s="226"/>
      <c r="O12" s="226"/>
      <c r="P12" s="226"/>
      <c r="Q12" s="226"/>
      <c r="R12" s="226"/>
      <c r="S12" s="226"/>
      <c r="T12" s="226"/>
      <c r="U12" s="226"/>
      <c r="V12" s="226"/>
      <c r="W12" s="226"/>
      <c r="X12" s="226"/>
    </row>
    <row r="13" spans="2:38" s="200" customFormat="1" ht="18" customHeight="1" x14ac:dyDescent="0.2">
      <c r="B13" s="237" t="s">
        <v>440</v>
      </c>
      <c r="C13" s="266"/>
      <c r="D13" s="226">
        <v>10134.936706510001</v>
      </c>
      <c r="E13" s="226">
        <v>9706.2599429799993</v>
      </c>
      <c r="F13" s="226">
        <v>9900.8797687700007</v>
      </c>
      <c r="G13" s="226">
        <v>9438.7259042699989</v>
      </c>
      <c r="H13" s="226">
        <v>9691.4503624499994</v>
      </c>
      <c r="I13" s="226">
        <v>9582.65303867701</v>
      </c>
      <c r="J13" s="226">
        <v>10979.178733086183</v>
      </c>
      <c r="K13" s="226">
        <v>11110.656833834855</v>
      </c>
      <c r="L13" s="226">
        <v>10504.592325473935</v>
      </c>
      <c r="M13" s="226">
        <v>10317.988257604778</v>
      </c>
      <c r="N13" s="226">
        <v>9923.0509815808491</v>
      </c>
      <c r="O13" s="226">
        <v>10512.7562921885</v>
      </c>
      <c r="P13" s="226">
        <v>9981.7261689706411</v>
      </c>
      <c r="Q13" s="226">
        <v>12903.210178139994</v>
      </c>
      <c r="R13" s="226">
        <v>13181.32811648013</v>
      </c>
      <c r="S13" s="226">
        <v>13681.732381029957</v>
      </c>
      <c r="T13" s="226">
        <v>12059.238019184173</v>
      </c>
      <c r="U13" s="226">
        <v>13147.515828631902</v>
      </c>
      <c r="V13" s="226">
        <v>11044.191179543779</v>
      </c>
      <c r="W13" s="226">
        <v>11754.839685142326</v>
      </c>
      <c r="X13" s="226">
        <v>12311.534452951581</v>
      </c>
    </row>
    <row r="14" spans="2:38" s="200" customFormat="1" ht="18" customHeight="1" x14ac:dyDescent="0.2">
      <c r="B14" s="283" t="s">
        <v>587</v>
      </c>
      <c r="C14" s="284"/>
      <c r="D14" s="285">
        <v>0</v>
      </c>
      <c r="E14" s="285">
        <v>0</v>
      </c>
      <c r="F14" s="285">
        <v>0</v>
      </c>
      <c r="G14" s="285">
        <v>0</v>
      </c>
      <c r="H14" s="285">
        <v>0</v>
      </c>
      <c r="I14" s="285">
        <v>0</v>
      </c>
      <c r="J14" s="285">
        <v>0</v>
      </c>
      <c r="K14" s="285">
        <v>0</v>
      </c>
      <c r="L14" s="285">
        <v>0</v>
      </c>
      <c r="M14" s="285">
        <v>5.6885573812501171</v>
      </c>
      <c r="N14" s="285">
        <v>6.6134207334657091</v>
      </c>
      <c r="O14" s="285">
        <v>40.123261279928904</v>
      </c>
      <c r="P14" s="285">
        <v>25.604484583255658</v>
      </c>
      <c r="Q14" s="285">
        <v>152.54416335849598</v>
      </c>
      <c r="R14" s="285">
        <v>182.96680481485555</v>
      </c>
      <c r="S14" s="285">
        <v>181.41551837826032</v>
      </c>
      <c r="T14" s="285">
        <v>145.14360466655009</v>
      </c>
      <c r="U14" s="285">
        <v>0</v>
      </c>
      <c r="V14" s="285">
        <v>0</v>
      </c>
      <c r="W14" s="285">
        <v>0</v>
      </c>
      <c r="X14" s="285">
        <v>0</v>
      </c>
    </row>
    <row r="15" spans="2:38" s="200" customFormat="1" ht="18" customHeight="1" x14ac:dyDescent="0.2">
      <c r="B15" s="237" t="s">
        <v>439</v>
      </c>
      <c r="C15" s="266"/>
      <c r="D15" s="226"/>
      <c r="E15" s="226"/>
      <c r="F15" s="226"/>
      <c r="G15" s="226"/>
      <c r="H15" s="226"/>
      <c r="I15" s="226"/>
      <c r="J15" s="226"/>
      <c r="K15" s="226"/>
      <c r="L15" s="226"/>
      <c r="M15" s="226"/>
      <c r="N15" s="226"/>
      <c r="O15" s="226"/>
      <c r="P15" s="226"/>
      <c r="Q15" s="226"/>
      <c r="R15" s="226"/>
      <c r="S15" s="226"/>
      <c r="T15" s="226"/>
      <c r="U15" s="226"/>
      <c r="V15" s="226"/>
      <c r="W15" s="226"/>
      <c r="X15" s="226"/>
    </row>
    <row r="16" spans="2:38" s="200" customFormat="1" ht="18" customHeight="1" x14ac:dyDescent="0.2">
      <c r="B16" s="237" t="s">
        <v>440</v>
      </c>
      <c r="C16" s="266"/>
      <c r="D16" s="226">
        <v>0</v>
      </c>
      <c r="E16" s="226">
        <v>0</v>
      </c>
      <c r="F16" s="226">
        <v>0</v>
      </c>
      <c r="G16" s="226">
        <v>0</v>
      </c>
      <c r="H16" s="226">
        <v>0</v>
      </c>
      <c r="I16" s="226">
        <v>0</v>
      </c>
      <c r="J16" s="226">
        <v>0</v>
      </c>
      <c r="K16" s="226">
        <v>0</v>
      </c>
      <c r="L16" s="226">
        <v>0</v>
      </c>
      <c r="M16" s="226">
        <v>5.6885573812501171</v>
      </c>
      <c r="N16" s="226">
        <v>6.6134207334657091</v>
      </c>
      <c r="O16" s="226">
        <v>40.123261279928904</v>
      </c>
      <c r="P16" s="226">
        <v>25.604484583255658</v>
      </c>
      <c r="Q16" s="226">
        <v>152.54416335849598</v>
      </c>
      <c r="R16" s="226">
        <v>182.96680481485555</v>
      </c>
      <c r="S16" s="226">
        <v>181.41551837826032</v>
      </c>
      <c r="T16" s="226">
        <v>145.14360466655009</v>
      </c>
      <c r="U16" s="226">
        <v>0</v>
      </c>
      <c r="V16" s="226">
        <v>0</v>
      </c>
      <c r="W16" s="226">
        <v>0</v>
      </c>
      <c r="X16" s="226">
        <v>0</v>
      </c>
    </row>
    <row r="17" spans="2:24" s="200" customFormat="1" ht="18" customHeight="1" x14ac:dyDescent="0.2">
      <c r="B17" s="121" t="s">
        <v>442</v>
      </c>
      <c r="C17" s="123"/>
      <c r="D17" s="123">
        <v>24486.570898942828</v>
      </c>
      <c r="E17" s="123">
        <v>23645.716033614503</v>
      </c>
      <c r="F17" s="123">
        <v>24764.228610470593</v>
      </c>
      <c r="G17" s="123">
        <v>22995.103632274575</v>
      </c>
      <c r="H17" s="123">
        <v>23674.745177151784</v>
      </c>
      <c r="I17" s="123">
        <v>22219.355511684465</v>
      </c>
      <c r="J17" s="123">
        <v>25726.230320479212</v>
      </c>
      <c r="K17" s="123">
        <v>25232.894091445753</v>
      </c>
      <c r="L17" s="123">
        <v>25192.616310359626</v>
      </c>
      <c r="M17" s="123">
        <v>25546.701504802524</v>
      </c>
      <c r="N17" s="123">
        <v>25691.477319607657</v>
      </c>
      <c r="O17" s="123">
        <v>28037.968912863878</v>
      </c>
      <c r="P17" s="123">
        <v>29317.148033490397</v>
      </c>
      <c r="Q17" s="123">
        <v>39051.197517085777</v>
      </c>
      <c r="R17" s="123">
        <v>47865.284929753107</v>
      </c>
      <c r="S17" s="123">
        <v>45779.708822684574</v>
      </c>
      <c r="T17" s="123">
        <v>42113.381306055708</v>
      </c>
      <c r="U17" s="123">
        <v>42191.786849446449</v>
      </c>
      <c r="V17" s="123">
        <v>34110.085032398754</v>
      </c>
      <c r="W17" s="123">
        <v>33996.727767381293</v>
      </c>
      <c r="X17" s="123">
        <v>35094.178767041056</v>
      </c>
    </row>
    <row r="18" spans="2:24" s="200" customFormat="1" ht="18" customHeight="1" x14ac:dyDescent="0.2">
      <c r="B18" s="237" t="s">
        <v>439</v>
      </c>
      <c r="C18" s="266"/>
      <c r="D18" s="226">
        <v>5154.7567011951833</v>
      </c>
      <c r="E18" s="226">
        <v>4962.861137493911</v>
      </c>
      <c r="F18" s="226">
        <v>4640.6686171232741</v>
      </c>
      <c r="G18" s="226">
        <v>4310.6321337172276</v>
      </c>
      <c r="H18" s="226">
        <v>1533.1652624781989</v>
      </c>
      <c r="I18" s="226">
        <v>1405.3239121925717</v>
      </c>
      <c r="J18" s="226">
        <v>1249.3582536521212</v>
      </c>
      <c r="K18" s="226">
        <v>1080.8027846104742</v>
      </c>
      <c r="L18" s="226">
        <v>1030.8629418368689</v>
      </c>
      <c r="M18" s="226">
        <v>1278.5412513867013</v>
      </c>
      <c r="N18" s="226">
        <v>1240.8250319004483</v>
      </c>
      <c r="O18" s="226">
        <v>1197.0437764579938</v>
      </c>
      <c r="P18" s="226">
        <v>1640.0766762879618</v>
      </c>
      <c r="Q18" s="226">
        <v>1623.3853507925191</v>
      </c>
      <c r="R18" s="226">
        <v>1578.5239101933964</v>
      </c>
      <c r="S18" s="226">
        <v>1827.185415507714</v>
      </c>
      <c r="T18" s="226">
        <v>1733.9085282735414</v>
      </c>
      <c r="U18" s="226">
        <v>1702.0499156688152</v>
      </c>
      <c r="V18" s="226">
        <v>708.56660912706661</v>
      </c>
      <c r="W18" s="226">
        <v>686.21397093126768</v>
      </c>
      <c r="X18" s="226">
        <v>662.16520315705213</v>
      </c>
    </row>
    <row r="19" spans="2:24" s="200" customFormat="1" ht="18" customHeight="1" x14ac:dyDescent="0.2">
      <c r="B19" s="237" t="s">
        <v>440</v>
      </c>
      <c r="C19" s="266"/>
      <c r="D19" s="226">
        <v>19331.814197747644</v>
      </c>
      <c r="E19" s="226">
        <v>18682.854896120592</v>
      </c>
      <c r="F19" s="226">
        <v>20123.55999334732</v>
      </c>
      <c r="G19" s="226">
        <v>18684.471498557348</v>
      </c>
      <c r="H19" s="226">
        <v>22141.579914673584</v>
      </c>
      <c r="I19" s="226">
        <v>20814.031599491893</v>
      </c>
      <c r="J19" s="226">
        <v>24476.872066827091</v>
      </c>
      <c r="K19" s="226">
        <v>24152.091306835278</v>
      </c>
      <c r="L19" s="226">
        <v>24161.753368522757</v>
      </c>
      <c r="M19" s="226">
        <v>24268.160253415823</v>
      </c>
      <c r="N19" s="226">
        <v>24450.652287707209</v>
      </c>
      <c r="O19" s="226">
        <v>26840.925136405884</v>
      </c>
      <c r="P19" s="226">
        <v>27677.071357202436</v>
      </c>
      <c r="Q19" s="226">
        <v>37427.812166293261</v>
      </c>
      <c r="R19" s="226">
        <v>46286.761019559708</v>
      </c>
      <c r="S19" s="226">
        <v>43952.523407176857</v>
      </c>
      <c r="T19" s="226">
        <v>40379.472777782168</v>
      </c>
      <c r="U19" s="226">
        <v>40489.736933777633</v>
      </c>
      <c r="V19" s="226">
        <v>33401.518423271686</v>
      </c>
      <c r="W19" s="226">
        <v>33310.513796450025</v>
      </c>
      <c r="X19" s="226">
        <v>34432.013563884</v>
      </c>
    </row>
    <row r="20" spans="2:24" s="200" customFormat="1" ht="18" customHeight="1" x14ac:dyDescent="0.2">
      <c r="B20" s="121" t="s">
        <v>588</v>
      </c>
      <c r="C20" s="123"/>
      <c r="D20" s="123">
        <v>7534.6250924799997</v>
      </c>
      <c r="E20" s="123">
        <v>7246.806336220001</v>
      </c>
      <c r="F20" s="123">
        <v>7948.8642467400005</v>
      </c>
      <c r="G20" s="123">
        <v>7315.3382647100007</v>
      </c>
      <c r="H20" s="123">
        <v>5647.7238448500002</v>
      </c>
      <c r="I20" s="123">
        <v>5420.9406034699996</v>
      </c>
      <c r="J20" s="123">
        <v>7216.0215370799997</v>
      </c>
      <c r="K20" s="123">
        <v>6982.0682211799995</v>
      </c>
      <c r="L20" s="123">
        <v>7915.2473904500021</v>
      </c>
      <c r="M20" s="123">
        <v>7833.5633364400001</v>
      </c>
      <c r="N20" s="123">
        <v>10158.70198729</v>
      </c>
      <c r="O20" s="123">
        <v>7013.4191444900007</v>
      </c>
      <c r="P20" s="123">
        <v>8501.091995499999</v>
      </c>
      <c r="Q20" s="123">
        <v>13244.642919259997</v>
      </c>
      <c r="R20" s="123">
        <v>18021.018865410002</v>
      </c>
      <c r="S20" s="123">
        <v>15872.783820860002</v>
      </c>
      <c r="T20" s="123">
        <v>17505.643292970002</v>
      </c>
      <c r="U20" s="123">
        <v>16387.200872550002</v>
      </c>
      <c r="V20" s="123">
        <v>13586.350314999996</v>
      </c>
      <c r="W20" s="123">
        <v>14978.377385870001</v>
      </c>
      <c r="X20" s="123">
        <v>12190.241615460001</v>
      </c>
    </row>
    <row r="21" spans="2:24" s="200" customFormat="1" ht="18" customHeight="1" x14ac:dyDescent="0.2">
      <c r="B21" s="237" t="s">
        <v>439</v>
      </c>
      <c r="C21" s="266"/>
      <c r="D21" s="226">
        <v>3925.2117048897726</v>
      </c>
      <c r="E21" s="226">
        <v>3633.2325322445149</v>
      </c>
      <c r="F21" s="226">
        <v>4160.6619518270727</v>
      </c>
      <c r="G21" s="226">
        <v>5016.6103382764832</v>
      </c>
      <c r="H21" s="226">
        <v>3745.1492778671759</v>
      </c>
      <c r="I21" s="226">
        <v>3463.1671978807626</v>
      </c>
      <c r="J21" s="226">
        <v>4106.5825989789982</v>
      </c>
      <c r="K21" s="226">
        <v>3939.8515808043207</v>
      </c>
      <c r="L21" s="226">
        <v>4253.4031682035366</v>
      </c>
      <c r="M21" s="226">
        <v>4126.6520104281508</v>
      </c>
      <c r="N21" s="226">
        <v>5986.1954599542987</v>
      </c>
      <c r="O21" s="226">
        <v>3178.9515134547951</v>
      </c>
      <c r="P21" s="226">
        <v>3778.2751436641847</v>
      </c>
      <c r="Q21" s="226">
        <v>7403.144989359098</v>
      </c>
      <c r="R21" s="226">
        <v>6068.6846237223872</v>
      </c>
      <c r="S21" s="226">
        <v>8574.8720051941909</v>
      </c>
      <c r="T21" s="226">
        <v>11879.641676310741</v>
      </c>
      <c r="U21" s="226">
        <v>10399.626753870005</v>
      </c>
      <c r="V21" s="226">
        <v>9110.9065718074617</v>
      </c>
      <c r="W21" s="226">
        <v>9677.8188080210311</v>
      </c>
      <c r="X21" s="226">
        <v>7709.6217122400521</v>
      </c>
    </row>
    <row r="22" spans="2:24" s="200" customFormat="1" ht="18" customHeight="1" x14ac:dyDescent="0.2">
      <c r="B22" s="237" t="s">
        <v>440</v>
      </c>
      <c r="C22" s="266"/>
      <c r="D22" s="226">
        <v>3609.4133875902271</v>
      </c>
      <c r="E22" s="226">
        <v>3613.5738039754856</v>
      </c>
      <c r="F22" s="226">
        <v>3788.2022949129278</v>
      </c>
      <c r="G22" s="226">
        <v>2298.727926433517</v>
      </c>
      <c r="H22" s="226">
        <v>1902.5745669828245</v>
      </c>
      <c r="I22" s="226">
        <v>1957.7734055892372</v>
      </c>
      <c r="J22" s="226">
        <v>3109.4389381010014</v>
      </c>
      <c r="K22" s="226">
        <v>3042.2166403756787</v>
      </c>
      <c r="L22" s="226">
        <v>3661.8442222464651</v>
      </c>
      <c r="M22" s="226">
        <v>3706.9113260118493</v>
      </c>
      <c r="N22" s="226">
        <v>4172.5065273357013</v>
      </c>
      <c r="O22" s="226">
        <v>3834.4676310352056</v>
      </c>
      <c r="P22" s="226">
        <v>4722.8168518358143</v>
      </c>
      <c r="Q22" s="226">
        <v>5841.4979299008992</v>
      </c>
      <c r="R22" s="226">
        <v>11952.334241687615</v>
      </c>
      <c r="S22" s="226">
        <v>7297.9118156658114</v>
      </c>
      <c r="T22" s="226">
        <v>5626.0016166592604</v>
      </c>
      <c r="U22" s="226">
        <v>5987.574118679996</v>
      </c>
      <c r="V22" s="226">
        <v>4475.4437431925344</v>
      </c>
      <c r="W22" s="226">
        <v>5300.5585778489703</v>
      </c>
      <c r="X22" s="226">
        <v>4480.6199032199493</v>
      </c>
    </row>
    <row r="23" spans="2:24" s="200" customFormat="1" ht="18" customHeight="1" x14ac:dyDescent="0.2">
      <c r="B23" s="283" t="s">
        <v>589</v>
      </c>
      <c r="C23" s="284"/>
      <c r="D23" s="285">
        <v>201.59904741</v>
      </c>
      <c r="E23" s="285">
        <v>182.28912446999999</v>
      </c>
      <c r="F23" s="285">
        <v>293.79240138</v>
      </c>
      <c r="G23" s="285">
        <v>285.94457752999995</v>
      </c>
      <c r="H23" s="285">
        <v>294.68561385000004</v>
      </c>
      <c r="I23" s="285">
        <v>439.07532770999995</v>
      </c>
      <c r="J23" s="285">
        <v>735.1844970599999</v>
      </c>
      <c r="K23" s="285">
        <v>875.71083477000002</v>
      </c>
      <c r="L23" s="285">
        <v>963.35706259000006</v>
      </c>
      <c r="M23" s="285">
        <v>1029.9170669600001</v>
      </c>
      <c r="N23" s="285">
        <v>1044.7934274199999</v>
      </c>
      <c r="O23" s="285">
        <v>1090.1040156500001</v>
      </c>
      <c r="P23" s="285">
        <v>1017.23528818</v>
      </c>
      <c r="Q23" s="285">
        <v>1126.48485448</v>
      </c>
      <c r="R23" s="285">
        <v>1071.50952201</v>
      </c>
      <c r="S23" s="285">
        <v>1072.06302142</v>
      </c>
      <c r="T23" s="285">
        <v>904.43335932000002</v>
      </c>
      <c r="U23" s="285">
        <v>995.60887897999999</v>
      </c>
      <c r="V23" s="285">
        <v>979.41005373999997</v>
      </c>
      <c r="W23" s="285">
        <v>1644.1254670399999</v>
      </c>
      <c r="X23" s="285">
        <v>1773.33127229</v>
      </c>
    </row>
    <row r="24" spans="2:24" s="200" customFormat="1" ht="18" customHeight="1" x14ac:dyDescent="0.2">
      <c r="B24" s="237" t="s">
        <v>439</v>
      </c>
      <c r="C24" s="266"/>
      <c r="D24" s="226"/>
      <c r="E24" s="226"/>
      <c r="F24" s="226"/>
      <c r="G24" s="226"/>
      <c r="H24" s="226"/>
      <c r="I24" s="226"/>
      <c r="J24" s="226"/>
      <c r="K24" s="226"/>
      <c r="L24" s="226"/>
      <c r="M24" s="226"/>
      <c r="N24" s="226"/>
      <c r="O24" s="226"/>
      <c r="P24" s="226"/>
      <c r="Q24" s="226"/>
      <c r="R24" s="226"/>
      <c r="S24" s="226"/>
      <c r="T24" s="226"/>
      <c r="U24" s="226"/>
      <c r="V24" s="226"/>
      <c r="W24" s="226"/>
      <c r="X24" s="226"/>
    </row>
    <row r="25" spans="2:24" s="200" customFormat="1" ht="18" customHeight="1" x14ac:dyDescent="0.2">
      <c r="B25" s="237" t="s">
        <v>440</v>
      </c>
      <c r="C25" s="266"/>
      <c r="D25" s="226">
        <v>201.59904741</v>
      </c>
      <c r="E25" s="226">
        <v>182.28912446999999</v>
      </c>
      <c r="F25" s="226">
        <v>293.79240138</v>
      </c>
      <c r="G25" s="226">
        <v>285.94457752999995</v>
      </c>
      <c r="H25" s="226">
        <v>294.68561385000004</v>
      </c>
      <c r="I25" s="226">
        <v>439.07532770999995</v>
      </c>
      <c r="J25" s="226">
        <v>735.1844970599999</v>
      </c>
      <c r="K25" s="226">
        <v>875.71083477000002</v>
      </c>
      <c r="L25" s="226">
        <v>963.35706259000006</v>
      </c>
      <c r="M25" s="226">
        <v>1029.9170669600001</v>
      </c>
      <c r="N25" s="226">
        <v>1044.7934274199999</v>
      </c>
      <c r="O25" s="226">
        <v>1090.1040156500001</v>
      </c>
      <c r="P25" s="226">
        <v>1017.23528818</v>
      </c>
      <c r="Q25" s="226">
        <v>1126.48485448</v>
      </c>
      <c r="R25" s="226">
        <v>1071.50952201</v>
      </c>
      <c r="S25" s="226">
        <v>1072.06302142</v>
      </c>
      <c r="T25" s="226">
        <v>904.43335932000002</v>
      </c>
      <c r="U25" s="226">
        <v>995.60887897999999</v>
      </c>
      <c r="V25" s="226">
        <v>979.41005373999997</v>
      </c>
      <c r="W25" s="226">
        <v>1644.1254670399999</v>
      </c>
      <c r="X25" s="226">
        <v>1773.33127229</v>
      </c>
    </row>
    <row r="26" spans="2:24" s="200" customFormat="1" ht="18" customHeight="1" x14ac:dyDescent="0.2">
      <c r="B26" s="283" t="s">
        <v>590</v>
      </c>
      <c r="C26" s="284"/>
      <c r="D26" s="285">
        <v>0</v>
      </c>
      <c r="E26" s="285">
        <v>0</v>
      </c>
      <c r="F26" s="285">
        <v>0</v>
      </c>
      <c r="G26" s="285">
        <v>0</v>
      </c>
      <c r="H26" s="285">
        <v>0</v>
      </c>
      <c r="I26" s="285">
        <v>0</v>
      </c>
      <c r="J26" s="285">
        <v>0</v>
      </c>
      <c r="K26" s="285">
        <v>0</v>
      </c>
      <c r="L26" s="285">
        <v>0</v>
      </c>
      <c r="M26" s="285">
        <v>0</v>
      </c>
      <c r="N26" s="285">
        <v>-100</v>
      </c>
      <c r="O26" s="285">
        <v>-3780</v>
      </c>
      <c r="P26" s="285">
        <v>-2080</v>
      </c>
      <c r="Q26" s="285">
        <v>1683.0071312800001</v>
      </c>
      <c r="R26" s="285">
        <v>1641.33176656</v>
      </c>
      <c r="S26" s="285">
        <v>1548.48606021</v>
      </c>
      <c r="T26" s="285">
        <v>1322.72468615</v>
      </c>
      <c r="U26" s="285">
        <v>1327.4305287699999</v>
      </c>
      <c r="V26" s="285">
        <v>1229.4723895899999</v>
      </c>
      <c r="W26" s="285">
        <v>1168.0961213800001</v>
      </c>
      <c r="X26" s="285">
        <v>835.51671040999997</v>
      </c>
    </row>
    <row r="27" spans="2:24" s="200" customFormat="1" ht="18" customHeight="1" x14ac:dyDescent="0.2">
      <c r="B27" s="237" t="s">
        <v>439</v>
      </c>
      <c r="C27" s="266"/>
      <c r="D27" s="226">
        <v>0</v>
      </c>
      <c r="E27" s="226">
        <v>0</v>
      </c>
      <c r="F27" s="226">
        <v>0</v>
      </c>
      <c r="G27" s="226">
        <v>0</v>
      </c>
      <c r="H27" s="226">
        <v>0</v>
      </c>
      <c r="I27" s="226">
        <v>0</v>
      </c>
      <c r="J27" s="226">
        <v>0</v>
      </c>
      <c r="K27" s="226">
        <v>0</v>
      </c>
      <c r="L27" s="226">
        <v>0</v>
      </c>
      <c r="M27" s="226">
        <v>0</v>
      </c>
      <c r="N27" s="226">
        <v>-100</v>
      </c>
      <c r="O27" s="226">
        <v>-3780</v>
      </c>
      <c r="P27" s="226">
        <v>-2080</v>
      </c>
      <c r="Q27" s="226">
        <v>1683.0071312800001</v>
      </c>
      <c r="R27" s="226">
        <v>1641.33176656</v>
      </c>
      <c r="S27" s="226">
        <v>1548.48606021</v>
      </c>
      <c r="T27" s="226">
        <v>1322.72468615</v>
      </c>
      <c r="U27" s="226">
        <v>1327.4305287699999</v>
      </c>
      <c r="V27" s="226">
        <v>1229.4723895899999</v>
      </c>
      <c r="W27" s="226">
        <v>1168.0961213800001</v>
      </c>
      <c r="X27" s="226">
        <v>835.51671040999997</v>
      </c>
    </row>
    <row r="28" spans="2:24" s="200" customFormat="1" ht="18" customHeight="1" x14ac:dyDescent="0.2">
      <c r="B28" s="237" t="s">
        <v>440</v>
      </c>
      <c r="C28" s="266"/>
      <c r="D28" s="226">
        <v>0</v>
      </c>
      <c r="E28" s="226"/>
      <c r="F28" s="226"/>
      <c r="G28" s="226"/>
      <c r="H28" s="226"/>
      <c r="I28" s="226"/>
      <c r="J28" s="226"/>
      <c r="K28" s="226"/>
      <c r="L28" s="226"/>
      <c r="M28" s="226"/>
      <c r="N28" s="226"/>
      <c r="O28" s="226"/>
      <c r="P28" s="226"/>
      <c r="Q28" s="226"/>
      <c r="R28" s="226"/>
      <c r="S28" s="226"/>
      <c r="T28" s="226"/>
      <c r="U28" s="226"/>
      <c r="V28" s="226"/>
      <c r="W28" s="226"/>
      <c r="X28" s="226">
        <v>0</v>
      </c>
    </row>
    <row r="29" spans="2:24" s="200" customFormat="1" ht="18" customHeight="1" x14ac:dyDescent="0.2">
      <c r="B29" s="283" t="s">
        <v>805</v>
      </c>
      <c r="C29" s="534"/>
      <c r="D29" s="535"/>
      <c r="E29" s="535"/>
      <c r="F29" s="535"/>
      <c r="G29" s="535"/>
      <c r="H29" s="535"/>
      <c r="I29" s="535"/>
      <c r="J29" s="535"/>
      <c r="K29" s="535"/>
      <c r="L29" s="535"/>
      <c r="M29" s="535"/>
      <c r="N29" s="535"/>
      <c r="O29" s="535"/>
      <c r="P29" s="535"/>
      <c r="Q29" s="535"/>
      <c r="R29" s="535"/>
      <c r="S29" s="535"/>
      <c r="T29" s="535"/>
      <c r="U29" s="535"/>
      <c r="V29" s="535"/>
      <c r="W29" s="535"/>
      <c r="X29" s="538">
        <v>1107.0140744</v>
      </c>
    </row>
    <row r="30" spans="2:24" s="200" customFormat="1" ht="18" customHeight="1" x14ac:dyDescent="0.2">
      <c r="B30" s="237" t="s">
        <v>439</v>
      </c>
      <c r="C30" s="266"/>
      <c r="D30" s="226"/>
      <c r="E30" s="226"/>
      <c r="F30" s="226"/>
      <c r="G30" s="226"/>
      <c r="H30" s="226"/>
      <c r="I30" s="226"/>
      <c r="J30" s="226"/>
      <c r="K30" s="226"/>
      <c r="L30" s="226"/>
      <c r="M30" s="226"/>
      <c r="N30" s="226"/>
      <c r="O30" s="226"/>
      <c r="P30" s="226"/>
      <c r="Q30" s="226"/>
      <c r="R30" s="226"/>
      <c r="S30" s="226"/>
      <c r="T30" s="226"/>
      <c r="U30" s="226"/>
      <c r="V30" s="226"/>
      <c r="W30" s="226"/>
      <c r="X30" s="226">
        <v>1107.0140744</v>
      </c>
    </row>
    <row r="31" spans="2:24" s="200" customFormat="1" ht="18" customHeight="1" x14ac:dyDescent="0.2">
      <c r="B31" s="237" t="s">
        <v>440</v>
      </c>
      <c r="C31" s="266"/>
      <c r="D31" s="226"/>
      <c r="E31" s="226"/>
      <c r="F31" s="226"/>
      <c r="G31" s="226"/>
      <c r="H31" s="226"/>
      <c r="I31" s="226"/>
      <c r="J31" s="226"/>
      <c r="K31" s="226"/>
      <c r="L31" s="226"/>
      <c r="M31" s="226"/>
      <c r="N31" s="226"/>
      <c r="O31" s="226"/>
      <c r="P31" s="226"/>
      <c r="Q31" s="226"/>
      <c r="R31" s="226"/>
      <c r="S31" s="226"/>
      <c r="T31" s="226"/>
      <c r="U31" s="226"/>
      <c r="V31" s="226"/>
      <c r="W31" s="226"/>
      <c r="X31" s="226">
        <v>0</v>
      </c>
    </row>
    <row r="32" spans="2:24" s="200" customFormat="1" ht="18" customHeight="1" x14ac:dyDescent="0.2">
      <c r="B32" s="121" t="s">
        <v>591</v>
      </c>
      <c r="C32" s="123"/>
      <c r="D32" s="123">
        <v>7333.0260450699998</v>
      </c>
      <c r="E32" s="123">
        <v>7064.5172117500006</v>
      </c>
      <c r="F32" s="123">
        <v>7655.0718453600002</v>
      </c>
      <c r="G32" s="123">
        <v>7029.3936871799997</v>
      </c>
      <c r="H32" s="123">
        <v>5353.0382310000005</v>
      </c>
      <c r="I32" s="123">
        <v>4981.8652757599993</v>
      </c>
      <c r="J32" s="123">
        <v>6480.8370400200001</v>
      </c>
      <c r="K32" s="123">
        <v>6106.3573864099999</v>
      </c>
      <c r="L32" s="123">
        <v>6951.890327860001</v>
      </c>
      <c r="M32" s="123">
        <v>6803.6462694800002</v>
      </c>
      <c r="N32" s="123">
        <v>9213.9085598700003</v>
      </c>
      <c r="O32" s="123">
        <v>9703.3151288400004</v>
      </c>
      <c r="P32" s="123">
        <v>9563.8567073199993</v>
      </c>
      <c r="Q32" s="123">
        <v>10435.150933499997</v>
      </c>
      <c r="R32" s="123">
        <v>15308.177576840004</v>
      </c>
      <c r="S32" s="123">
        <v>13252.234739230003</v>
      </c>
      <c r="T32" s="123">
        <v>15278.485247500001</v>
      </c>
      <c r="U32" s="123">
        <v>14064.1614648</v>
      </c>
      <c r="V32" s="123">
        <v>11377.467871669996</v>
      </c>
      <c r="W32" s="123">
        <v>12166.155797450001</v>
      </c>
      <c r="X32" s="123">
        <v>8474.3795583600004</v>
      </c>
    </row>
    <row r="33" spans="2:24" s="200" customFormat="1" ht="18" customHeight="1" x14ac:dyDescent="0.2">
      <c r="B33" s="237" t="s">
        <v>439</v>
      </c>
      <c r="C33" s="266"/>
      <c r="D33" s="226">
        <v>3925.2117048897726</v>
      </c>
      <c r="E33" s="226">
        <v>3633.2325322445149</v>
      </c>
      <c r="F33" s="226">
        <v>4160.6619518270727</v>
      </c>
      <c r="G33" s="226">
        <v>5016.6103382764832</v>
      </c>
      <c r="H33" s="226">
        <v>3745.1492778671759</v>
      </c>
      <c r="I33" s="226">
        <v>3463.1671978807626</v>
      </c>
      <c r="J33" s="226">
        <v>4106.5825989789982</v>
      </c>
      <c r="K33" s="226">
        <v>3939.8515808043207</v>
      </c>
      <c r="L33" s="226">
        <v>4253.4031682035366</v>
      </c>
      <c r="M33" s="226">
        <v>4126.6520104281508</v>
      </c>
      <c r="N33" s="226">
        <v>6086.1954599542987</v>
      </c>
      <c r="O33" s="226">
        <v>6958.9515134547946</v>
      </c>
      <c r="P33" s="226">
        <v>5858.2751436641847</v>
      </c>
      <c r="Q33" s="226">
        <v>5720.1378580790979</v>
      </c>
      <c r="R33" s="226">
        <v>4427.3528571623874</v>
      </c>
      <c r="S33" s="226">
        <v>7026.3859449841912</v>
      </c>
      <c r="T33" s="226">
        <v>10556.91699016074</v>
      </c>
      <c r="U33" s="226">
        <v>9072.1962251000041</v>
      </c>
      <c r="V33" s="226">
        <v>7881.434182217462</v>
      </c>
      <c r="W33" s="226">
        <v>8509.722686641031</v>
      </c>
      <c r="X33" s="226">
        <v>5767.090927430052</v>
      </c>
    </row>
    <row r="34" spans="2:24" s="200" customFormat="1" ht="18" customHeight="1" x14ac:dyDescent="0.2">
      <c r="B34" s="237" t="s">
        <v>440</v>
      </c>
      <c r="C34" s="266"/>
      <c r="D34" s="226">
        <v>3407.8143401802272</v>
      </c>
      <c r="E34" s="226">
        <v>3431.2846795054857</v>
      </c>
      <c r="F34" s="226">
        <v>3494.4098935329275</v>
      </c>
      <c r="G34" s="226">
        <v>2012.783348903517</v>
      </c>
      <c r="H34" s="226">
        <v>1607.8889531328246</v>
      </c>
      <c r="I34" s="226">
        <v>1518.6980778792372</v>
      </c>
      <c r="J34" s="226">
        <v>2374.2544410410014</v>
      </c>
      <c r="K34" s="226">
        <v>2166.5058056056787</v>
      </c>
      <c r="L34" s="226">
        <v>2698.4871596564649</v>
      </c>
      <c r="M34" s="226">
        <v>2676.9942590518494</v>
      </c>
      <c r="N34" s="226">
        <v>3127.7130999157016</v>
      </c>
      <c r="O34" s="226">
        <v>2744.3636153852058</v>
      </c>
      <c r="P34" s="226">
        <v>3705.5815636558145</v>
      </c>
      <c r="Q34" s="226">
        <v>4715.0130754208994</v>
      </c>
      <c r="R34" s="226">
        <v>10880.824719677616</v>
      </c>
      <c r="S34" s="226">
        <v>6225.8487942458114</v>
      </c>
      <c r="T34" s="226">
        <v>4721.5682573392605</v>
      </c>
      <c r="U34" s="226">
        <v>4991.9652396999963</v>
      </c>
      <c r="V34" s="226">
        <v>3496.0336894525344</v>
      </c>
      <c r="W34" s="226">
        <v>3656.4331108089705</v>
      </c>
      <c r="X34" s="226">
        <v>2707.2886309299492</v>
      </c>
    </row>
    <row r="35" spans="2:24" s="200" customFormat="1" ht="18" customHeight="1" x14ac:dyDescent="0.2">
      <c r="B35" s="121" t="s">
        <v>788</v>
      </c>
      <c r="C35" s="123"/>
      <c r="D35" s="123">
        <v>17153.544853872831</v>
      </c>
      <c r="E35" s="123">
        <v>16581.198821864502</v>
      </c>
      <c r="F35" s="123">
        <v>17109.156765110594</v>
      </c>
      <c r="G35" s="123">
        <v>15965.709945094575</v>
      </c>
      <c r="H35" s="123">
        <v>18321.706946151782</v>
      </c>
      <c r="I35" s="123">
        <v>17237.490235924462</v>
      </c>
      <c r="J35" s="123">
        <v>19245.393280459211</v>
      </c>
      <c r="K35" s="123">
        <v>19126.536705035756</v>
      </c>
      <c r="L35" s="123">
        <v>18240.725982499622</v>
      </c>
      <c r="M35" s="123">
        <v>18743.055235322525</v>
      </c>
      <c r="N35" s="123">
        <v>16477.568759737656</v>
      </c>
      <c r="O35" s="123">
        <v>18334.653784023878</v>
      </c>
      <c r="P35" s="123">
        <v>19753.291326170398</v>
      </c>
      <c r="Q35" s="123">
        <v>28616.046583585783</v>
      </c>
      <c r="R35" s="123">
        <v>32557.107352913103</v>
      </c>
      <c r="S35" s="123">
        <v>32527.474083454574</v>
      </c>
      <c r="T35" s="123">
        <v>26834.896058555707</v>
      </c>
      <c r="U35" s="123">
        <v>28127.625384646446</v>
      </c>
      <c r="V35" s="123">
        <v>22732.617160728754</v>
      </c>
      <c r="W35" s="123">
        <v>21830.57196993129</v>
      </c>
      <c r="X35" s="123">
        <v>26619.799208681048</v>
      </c>
    </row>
    <row r="36" spans="2:24" s="200" customFormat="1" ht="18" customHeight="1" x14ac:dyDescent="0.2">
      <c r="B36" s="237" t="s">
        <v>439</v>
      </c>
      <c r="C36" s="266"/>
      <c r="D36" s="226">
        <v>1229.5449963054107</v>
      </c>
      <c r="E36" s="226">
        <v>1329.6286052493961</v>
      </c>
      <c r="F36" s="226">
        <v>480.00666529620139</v>
      </c>
      <c r="G36" s="226">
        <v>-705.97820455925557</v>
      </c>
      <c r="H36" s="226">
        <v>-2211.9840153889772</v>
      </c>
      <c r="I36" s="226">
        <v>-2057.8432856881909</v>
      </c>
      <c r="J36" s="226">
        <v>-2857.224345326877</v>
      </c>
      <c r="K36" s="226">
        <v>-2859.0487961938466</v>
      </c>
      <c r="L36" s="226">
        <v>-3222.5402263666674</v>
      </c>
      <c r="M36" s="226">
        <v>-2848.1107590414495</v>
      </c>
      <c r="N36" s="226">
        <v>-4845.3704280538504</v>
      </c>
      <c r="O36" s="226">
        <v>-5761.9077369968008</v>
      </c>
      <c r="P36" s="226">
        <v>-4218.1984673762227</v>
      </c>
      <c r="Q36" s="226">
        <v>-4096.7525072865792</v>
      </c>
      <c r="R36" s="226">
        <v>-2848.8289469689907</v>
      </c>
      <c r="S36" s="226">
        <v>-5199.2005294764767</v>
      </c>
      <c r="T36" s="226">
        <v>-8823.0084618871988</v>
      </c>
      <c r="U36" s="226">
        <v>-7370.1463094311894</v>
      </c>
      <c r="V36" s="226">
        <v>-7172.8675730903951</v>
      </c>
      <c r="W36" s="226">
        <v>-7823.5087157097632</v>
      </c>
      <c r="X36" s="226">
        <v>-5104.925724273</v>
      </c>
    </row>
    <row r="37" spans="2:24" s="200" customFormat="1" ht="18" customHeight="1" x14ac:dyDescent="0.2">
      <c r="B37" s="237" t="s">
        <v>440</v>
      </c>
      <c r="C37" s="266"/>
      <c r="D37" s="226">
        <v>15923.999857567418</v>
      </c>
      <c r="E37" s="226">
        <v>15251.570216615106</v>
      </c>
      <c r="F37" s="226">
        <v>16629.150099814393</v>
      </c>
      <c r="G37" s="226">
        <v>16671.68814965383</v>
      </c>
      <c r="H37" s="226">
        <v>20533.69096154076</v>
      </c>
      <c r="I37" s="226">
        <v>19295.333521612654</v>
      </c>
      <c r="J37" s="226">
        <v>22102.61762578609</v>
      </c>
      <c r="K37" s="226">
        <v>21985.585501229602</v>
      </c>
      <c r="L37" s="226">
        <v>21463.266208866291</v>
      </c>
      <c r="M37" s="226">
        <v>21591.165994363975</v>
      </c>
      <c r="N37" s="226">
        <v>21322.939187791508</v>
      </c>
      <c r="O37" s="226">
        <v>24096.561521020678</v>
      </c>
      <c r="P37" s="226">
        <v>23971.489793546622</v>
      </c>
      <c r="Q37" s="226">
        <v>32712.799090872362</v>
      </c>
      <c r="R37" s="226">
        <v>35405.936299882094</v>
      </c>
      <c r="S37" s="226">
        <v>37726.674612931049</v>
      </c>
      <c r="T37" s="226">
        <v>35657.904520442906</v>
      </c>
      <c r="U37" s="226">
        <v>35497.771694077637</v>
      </c>
      <c r="V37" s="226">
        <v>29905.48473381915</v>
      </c>
      <c r="W37" s="226">
        <v>29654.080685641053</v>
      </c>
      <c r="X37" s="226">
        <v>31724.72493295405</v>
      </c>
    </row>
    <row r="38" spans="2:24" s="200" customFormat="1" ht="18" customHeight="1" x14ac:dyDescent="0.2">
      <c r="B38" s="283" t="s">
        <v>592</v>
      </c>
      <c r="C38" s="284"/>
      <c r="D38" s="285">
        <v>2853.2300116765</v>
      </c>
      <c r="E38" s="285">
        <v>2567.9949999999999</v>
      </c>
      <c r="F38" s="285">
        <v>2314.3435662400002</v>
      </c>
      <c r="G38" s="285">
        <v>1586.9128899200002</v>
      </c>
      <c r="H38" s="285">
        <v>1629.1138050199995</v>
      </c>
      <c r="I38" s="285">
        <v>1395.80321686</v>
      </c>
      <c r="J38" s="285">
        <v>1560.3747013133225</v>
      </c>
      <c r="K38" s="285">
        <v>1656.3008474057938</v>
      </c>
      <c r="L38" s="285">
        <v>1626.8091594083614</v>
      </c>
      <c r="M38" s="285">
        <v>1329.4901906567611</v>
      </c>
      <c r="N38" s="285">
        <v>1806.5560943206692</v>
      </c>
      <c r="O38" s="285">
        <v>1942.4618540348645</v>
      </c>
      <c r="P38" s="285">
        <v>1888.1340983719329</v>
      </c>
      <c r="Q38" s="285">
        <v>2085.9461359772486</v>
      </c>
      <c r="R38" s="285">
        <v>2119.1801874605121</v>
      </c>
      <c r="S38" s="285">
        <v>2181.1842910690953</v>
      </c>
      <c r="T38" s="285">
        <v>2040.9919240145823</v>
      </c>
      <c r="U38" s="285">
        <v>1737.8590708497868</v>
      </c>
      <c r="V38" s="285">
        <v>1453.3436255956149</v>
      </c>
      <c r="W38" s="285">
        <v>1589.4930736990605</v>
      </c>
      <c r="X38" s="285">
        <v>1629.2557533399684</v>
      </c>
    </row>
    <row r="39" spans="2:24" s="200" customFormat="1" ht="18" customHeight="1" x14ac:dyDescent="0.2">
      <c r="B39" s="237" t="s">
        <v>439</v>
      </c>
      <c r="C39" s="266"/>
      <c r="D39" s="226">
        <v>2029.1909264017679</v>
      </c>
      <c r="E39" s="226">
        <v>2250.5634322928363</v>
      </c>
      <c r="F39" s="226">
        <v>2092.5308982400002</v>
      </c>
      <c r="G39" s="226">
        <v>1376.7569859200003</v>
      </c>
      <c r="H39" s="226">
        <v>1411.2916830199995</v>
      </c>
      <c r="I39" s="226">
        <v>1172.59610686</v>
      </c>
      <c r="J39" s="226">
        <v>1199.25020584</v>
      </c>
      <c r="K39" s="226">
        <v>1228.9175699700002</v>
      </c>
      <c r="L39" s="226">
        <v>1253.1801941500003</v>
      </c>
      <c r="M39" s="226">
        <v>873.19395218323882</v>
      </c>
      <c r="N39" s="226">
        <v>1564.2432567200001</v>
      </c>
      <c r="O39" s="226">
        <v>1588.34968254</v>
      </c>
      <c r="P39" s="226">
        <v>1608.0356781300002</v>
      </c>
      <c r="Q39" s="226">
        <v>1356.7096227699999</v>
      </c>
      <c r="R39" s="226">
        <v>1366.7484404400002</v>
      </c>
      <c r="S39" s="226">
        <v>1373.2045102099999</v>
      </c>
      <c r="T39" s="226">
        <v>1379.5028428599999</v>
      </c>
      <c r="U39" s="226">
        <v>1082.3648838300001</v>
      </c>
      <c r="V39" s="226">
        <v>1090.5950531500002</v>
      </c>
      <c r="W39" s="226">
        <v>1103.5498133400001</v>
      </c>
      <c r="X39" s="226">
        <v>1123.2971438</v>
      </c>
    </row>
    <row r="40" spans="2:24" s="200" customFormat="1" ht="18" customHeight="1" x14ac:dyDescent="0.2">
      <c r="B40" s="237" t="s">
        <v>440</v>
      </c>
      <c r="C40" s="266"/>
      <c r="D40" s="226">
        <v>824.03908527473186</v>
      </c>
      <c r="E40" s="226">
        <v>317.43156770716359</v>
      </c>
      <c r="F40" s="226">
        <v>221.812668</v>
      </c>
      <c r="G40" s="226">
        <v>210.15590399999999</v>
      </c>
      <c r="H40" s="226">
        <v>217.82212199999998</v>
      </c>
      <c r="I40" s="226">
        <v>223.20711</v>
      </c>
      <c r="J40" s="226">
        <v>361.12449547332244</v>
      </c>
      <c r="K40" s="226">
        <v>427.3832774357935</v>
      </c>
      <c r="L40" s="226">
        <v>373.62896525836118</v>
      </c>
      <c r="M40" s="226">
        <v>456.29623847352229</v>
      </c>
      <c r="N40" s="226">
        <v>242.31283760066916</v>
      </c>
      <c r="O40" s="226">
        <v>354.11217149486441</v>
      </c>
      <c r="P40" s="226">
        <v>280.09842024193273</v>
      </c>
      <c r="Q40" s="226">
        <v>729.23651320724844</v>
      </c>
      <c r="R40" s="226">
        <v>752.43174702051181</v>
      </c>
      <c r="S40" s="226">
        <v>807.97978085909529</v>
      </c>
      <c r="T40" s="226">
        <v>661.48908115458255</v>
      </c>
      <c r="U40" s="226">
        <v>655.49418701978675</v>
      </c>
      <c r="V40" s="226">
        <v>362.74857244561463</v>
      </c>
      <c r="W40" s="226">
        <v>485.94326035906022</v>
      </c>
      <c r="X40" s="226">
        <v>505.95860953996839</v>
      </c>
    </row>
    <row r="41" spans="2:24" ht="9.9499999999999993" customHeight="1" x14ac:dyDescent="0.2">
      <c r="B41" s="267"/>
      <c r="C41" s="267"/>
      <c r="D41" s="267"/>
      <c r="E41" s="267"/>
      <c r="F41" s="267"/>
      <c r="G41" s="267"/>
      <c r="H41" s="267"/>
      <c r="I41" s="92"/>
      <c r="J41" s="92"/>
      <c r="K41" s="92"/>
      <c r="L41" s="92"/>
      <c r="M41" s="92"/>
      <c r="N41" s="92"/>
      <c r="O41" s="92"/>
      <c r="P41" s="92"/>
    </row>
    <row r="42" spans="2:24" s="200" customFormat="1" ht="18" customHeight="1" x14ac:dyDescent="0.2">
      <c r="B42" s="121" t="s">
        <v>583</v>
      </c>
      <c r="C42" s="123"/>
      <c r="D42" s="123">
        <v>11022.336865569872</v>
      </c>
      <c r="E42" s="123">
        <v>10973.81593712261</v>
      </c>
      <c r="F42" s="123">
        <v>10218.003407133567</v>
      </c>
      <c r="G42" s="123">
        <v>9737.2150698001642</v>
      </c>
      <c r="H42" s="123">
        <v>10045.024237804053</v>
      </c>
      <c r="I42" s="123">
        <v>9077.5094649684925</v>
      </c>
      <c r="J42" s="123">
        <v>9422.7253144970491</v>
      </c>
      <c r="K42" s="123">
        <v>10110.382296072481</v>
      </c>
      <c r="L42" s="123">
        <v>8550.7780449631427</v>
      </c>
      <c r="M42" s="123">
        <v>9349.1147682261399</v>
      </c>
      <c r="N42" s="123">
        <v>6399.2628312216193</v>
      </c>
      <c r="O42" s="123">
        <v>4637.0264286682022</v>
      </c>
      <c r="P42" s="123">
        <v>4460.2771666269009</v>
      </c>
      <c r="Q42" s="123">
        <v>4126.5391840801931</v>
      </c>
      <c r="R42" s="123">
        <v>3941.1719939423688</v>
      </c>
      <c r="S42" s="123">
        <v>5920.0031187266322</v>
      </c>
      <c r="T42" s="123">
        <v>9413.9922339944369</v>
      </c>
      <c r="U42" s="123">
        <v>14897.307756901055</v>
      </c>
      <c r="V42" s="123">
        <v>22125.786553738202</v>
      </c>
      <c r="W42" s="123">
        <v>25638.636869199687</v>
      </c>
      <c r="X42" s="123">
        <v>26985.587683560589</v>
      </c>
    </row>
    <row r="43" spans="2:24" ht="9.9499999999999993" customHeight="1" x14ac:dyDescent="0.2">
      <c r="B43" s="267"/>
      <c r="C43" s="267"/>
      <c r="D43" s="267"/>
      <c r="E43" s="267"/>
      <c r="F43" s="267"/>
      <c r="G43" s="267"/>
      <c r="H43" s="267"/>
      <c r="I43" s="92"/>
      <c r="J43" s="92"/>
      <c r="K43" s="92"/>
      <c r="L43" s="92"/>
      <c r="M43" s="92"/>
      <c r="N43" s="92"/>
      <c r="O43" s="92"/>
      <c r="P43" s="92"/>
    </row>
    <row r="44" spans="2:24" s="200" customFormat="1" ht="18" customHeight="1" x14ac:dyDescent="0.2">
      <c r="B44" s="121" t="s">
        <v>789</v>
      </c>
      <c r="C44" s="123"/>
      <c r="D44" s="479">
        <v>1.8151119049939279</v>
      </c>
      <c r="E44" s="479">
        <v>1.744989521565232</v>
      </c>
      <c r="F44" s="479">
        <v>1.9009095571244701</v>
      </c>
      <c r="G44" s="479">
        <v>1.8026327557921349</v>
      </c>
      <c r="H44" s="479">
        <v>1.9861396328032392</v>
      </c>
      <c r="I44" s="479">
        <v>2.0526878572468816</v>
      </c>
      <c r="J44" s="479">
        <v>2.2080414410215745</v>
      </c>
      <c r="K44" s="479">
        <v>2.055593640659358</v>
      </c>
      <c r="L44" s="479">
        <v>2.3234768856631711</v>
      </c>
      <c r="M44" s="479">
        <v>2.14699957414126</v>
      </c>
      <c r="N44" s="479">
        <v>2.857223610952683</v>
      </c>
      <c r="O44" s="479">
        <v>4.3728704052011453</v>
      </c>
      <c r="P44" s="479">
        <v>4.8520360094367696</v>
      </c>
      <c r="Q44" s="479">
        <v>7.4401311486410888</v>
      </c>
      <c r="R44" s="479">
        <v>8.7984710115852618</v>
      </c>
      <c r="S44" s="479">
        <v>5.8629459610807366</v>
      </c>
      <c r="T44" s="479">
        <v>3.0673371365548712</v>
      </c>
      <c r="U44" s="479">
        <v>2.0047571643716156</v>
      </c>
      <c r="V44" s="479">
        <v>1.0931119093815038</v>
      </c>
      <c r="W44" s="479">
        <v>0.91346763726606073</v>
      </c>
      <c r="X44" s="479">
        <v>1.0468200764525177</v>
      </c>
    </row>
    <row r="45" spans="2:24" s="200" customFormat="1" ht="18" customHeight="1" x14ac:dyDescent="0.2">
      <c r="B45" s="283" t="s">
        <v>593</v>
      </c>
      <c r="C45" s="284"/>
      <c r="D45" s="285">
        <v>0</v>
      </c>
      <c r="E45" s="285">
        <v>0</v>
      </c>
      <c r="F45" s="285">
        <v>0</v>
      </c>
      <c r="G45" s="285">
        <v>0</v>
      </c>
      <c r="H45" s="285">
        <v>0</v>
      </c>
      <c r="I45" s="285">
        <v>0</v>
      </c>
      <c r="J45" s="285">
        <v>0</v>
      </c>
      <c r="K45" s="285">
        <v>0</v>
      </c>
      <c r="L45" s="285">
        <v>0</v>
      </c>
      <c r="M45" s="285">
        <v>0</v>
      </c>
      <c r="N45" s="285">
        <v>0</v>
      </c>
      <c r="O45" s="285">
        <v>0</v>
      </c>
      <c r="P45" s="285">
        <v>0</v>
      </c>
      <c r="Q45" s="285">
        <v>0</v>
      </c>
      <c r="R45" s="285">
        <v>0</v>
      </c>
      <c r="S45" s="285">
        <v>1718.9798220949999</v>
      </c>
      <c r="T45" s="285">
        <v>1621.24295093</v>
      </c>
      <c r="U45" s="285">
        <v>1743.8194712950001</v>
      </c>
      <c r="V45" s="285">
        <v>1565.3698764999999</v>
      </c>
      <c r="W45" s="285">
        <v>1670.1658662100001</v>
      </c>
      <c r="X45" s="285">
        <v>1751.7915895250001</v>
      </c>
    </row>
    <row r="46" spans="2:24" s="200" customFormat="1" ht="18" customHeight="1" x14ac:dyDescent="0.2">
      <c r="B46" s="237" t="s">
        <v>439</v>
      </c>
      <c r="C46" s="266"/>
      <c r="D46" s="226">
        <v>0</v>
      </c>
      <c r="E46" s="226">
        <v>0</v>
      </c>
      <c r="F46" s="226">
        <v>0</v>
      </c>
      <c r="G46" s="226">
        <v>0</v>
      </c>
      <c r="H46" s="226">
        <v>0</v>
      </c>
      <c r="I46" s="226">
        <v>0</v>
      </c>
      <c r="J46" s="226">
        <v>0</v>
      </c>
      <c r="K46" s="226">
        <v>0</v>
      </c>
      <c r="L46" s="226">
        <v>0</v>
      </c>
      <c r="M46" s="226">
        <v>0</v>
      </c>
      <c r="N46" s="226">
        <v>0</v>
      </c>
      <c r="O46" s="226">
        <v>0</v>
      </c>
      <c r="P46" s="226">
        <v>0</v>
      </c>
      <c r="Q46" s="226">
        <v>0</v>
      </c>
      <c r="R46" s="226">
        <v>0</v>
      </c>
      <c r="S46" s="226">
        <v>1718.9798220949999</v>
      </c>
      <c r="T46" s="226">
        <v>1621.24295093</v>
      </c>
      <c r="U46" s="226">
        <v>1743.8194712950001</v>
      </c>
      <c r="V46" s="226">
        <v>1565.3698764999999</v>
      </c>
      <c r="W46" s="226">
        <v>1670.1658662100001</v>
      </c>
      <c r="X46" s="226">
        <v>1751.7915895250001</v>
      </c>
    </row>
    <row r="47" spans="2:24" s="200" customFormat="1" ht="18" customHeight="1" x14ac:dyDescent="0.2">
      <c r="B47" s="237" t="s">
        <v>440</v>
      </c>
      <c r="C47" s="266"/>
      <c r="D47" s="226">
        <v>0</v>
      </c>
      <c r="E47" s="226"/>
      <c r="F47" s="226"/>
      <c r="G47" s="226"/>
      <c r="H47" s="226"/>
      <c r="M47" s="480"/>
    </row>
    <row r="48" spans="2:24" s="200" customFormat="1" ht="18" customHeight="1" x14ac:dyDescent="0.2">
      <c r="B48" s="121" t="s">
        <v>790</v>
      </c>
      <c r="C48" s="123"/>
      <c r="D48" s="123">
        <v>20006.774865549331</v>
      </c>
      <c r="E48" s="123">
        <v>19149.193821864501</v>
      </c>
      <c r="F48" s="123">
        <v>19423.500331350595</v>
      </c>
      <c r="G48" s="123">
        <v>17552.622835014576</v>
      </c>
      <c r="H48" s="123">
        <v>19950.820751171781</v>
      </c>
      <c r="I48" s="123">
        <v>18633.293452784463</v>
      </c>
      <c r="J48" s="123">
        <v>20805.767981772533</v>
      </c>
      <c r="K48" s="123">
        <v>20782.83755244155</v>
      </c>
      <c r="L48" s="123">
        <v>19867.535141907982</v>
      </c>
      <c r="M48" s="123">
        <v>20072.545425979286</v>
      </c>
      <c r="N48" s="123">
        <v>18284.124854058326</v>
      </c>
      <c r="O48" s="123">
        <v>20277.115638058742</v>
      </c>
      <c r="P48" s="123">
        <v>21641.425424542329</v>
      </c>
      <c r="Q48" s="123">
        <v>30701.99271956303</v>
      </c>
      <c r="R48" s="123">
        <v>34676.287540373618</v>
      </c>
      <c r="S48" s="123">
        <v>32989.678552428668</v>
      </c>
      <c r="T48" s="123">
        <v>27254.645031640292</v>
      </c>
      <c r="U48" s="123">
        <v>28121.664984201234</v>
      </c>
      <c r="V48" s="123">
        <v>22620.590909824368</v>
      </c>
      <c r="W48" s="123">
        <v>21749.89917742035</v>
      </c>
      <c r="X48" s="123">
        <v>26497.263372496014</v>
      </c>
    </row>
    <row r="49" spans="2:24" s="200" customFormat="1" ht="7.5" customHeight="1" x14ac:dyDescent="0.2">
      <c r="B49" s="126"/>
      <c r="C49" s="128"/>
      <c r="D49" s="482"/>
      <c r="E49" s="482"/>
      <c r="F49" s="482"/>
      <c r="G49" s="482"/>
      <c r="H49" s="482"/>
      <c r="I49" s="482"/>
      <c r="J49" s="482"/>
      <c r="K49" s="482"/>
      <c r="L49" s="482"/>
      <c r="M49" s="482"/>
      <c r="N49" s="482"/>
      <c r="O49" s="482"/>
      <c r="P49" s="482"/>
      <c r="Q49" s="482"/>
      <c r="R49" s="482"/>
      <c r="S49" s="482"/>
      <c r="T49" s="482"/>
      <c r="U49" s="482"/>
      <c r="V49" s="482"/>
      <c r="W49" s="482"/>
      <c r="X49" s="482"/>
    </row>
    <row r="50" spans="2:24" s="200" customFormat="1" ht="18" customHeight="1" x14ac:dyDescent="0.2">
      <c r="B50" s="121" t="s">
        <v>791</v>
      </c>
      <c r="C50" s="123"/>
      <c r="D50" s="479">
        <v>1.8151119049939279</v>
      </c>
      <c r="E50" s="479">
        <v>1.744989521565232</v>
      </c>
      <c r="F50" s="479">
        <v>1.9009095571244701</v>
      </c>
      <c r="G50" s="479">
        <v>1.8026327557921349</v>
      </c>
      <c r="H50" s="479">
        <v>1.9861396328032392</v>
      </c>
      <c r="I50" s="479">
        <v>2.0526878572468816</v>
      </c>
      <c r="J50" s="479">
        <v>2.2080414410215745</v>
      </c>
      <c r="K50" s="479">
        <v>2.055593640659358</v>
      </c>
      <c r="L50" s="479">
        <v>2.3234768856631711</v>
      </c>
      <c r="M50" s="479">
        <v>2.14699957414126</v>
      </c>
      <c r="N50" s="479">
        <v>2.857223610952683</v>
      </c>
      <c r="O50" s="479">
        <v>4.3728704052011453</v>
      </c>
      <c r="P50" s="479">
        <v>4.8520360094367696</v>
      </c>
      <c r="Q50" s="479">
        <v>7.4401311486410888</v>
      </c>
      <c r="R50" s="479">
        <v>8.7984710115852618</v>
      </c>
      <c r="S50" s="479">
        <v>5.5725779008583709</v>
      </c>
      <c r="T50" s="479">
        <v>2.8951208322885895</v>
      </c>
      <c r="U50" s="479">
        <v>1.8877011499728269</v>
      </c>
      <c r="V50" s="479">
        <v>1.0223632436697518</v>
      </c>
      <c r="W50" s="479">
        <v>0.84832509966818981</v>
      </c>
      <c r="X50" s="479">
        <v>0.98190425508642687</v>
      </c>
    </row>
    <row r="51" spans="2:24" ht="9.9499999999999993" customHeight="1" x14ac:dyDescent="0.2">
      <c r="B51" s="267"/>
      <c r="C51" s="267"/>
      <c r="D51" s="267"/>
      <c r="E51" s="267"/>
      <c r="F51" s="267"/>
      <c r="G51" s="267"/>
      <c r="H51" s="267"/>
      <c r="I51" s="267"/>
      <c r="J51" s="267"/>
      <c r="K51" s="267"/>
      <c r="L51" s="267"/>
      <c r="M51" s="92"/>
      <c r="N51" s="92"/>
      <c r="O51" s="92"/>
      <c r="P51" s="92"/>
    </row>
    <row r="52" spans="2:24" s="200" customFormat="1" ht="18" customHeight="1" x14ac:dyDescent="0.2">
      <c r="B52" s="121" t="s">
        <v>594</v>
      </c>
      <c r="C52" s="123"/>
      <c r="D52" s="481">
        <v>3.2591000000000001</v>
      </c>
      <c r="E52" s="481">
        <v>3.1684000000000001</v>
      </c>
      <c r="F52" s="481">
        <v>3.3081999999999998</v>
      </c>
      <c r="G52" s="481">
        <v>3.1680000000000001</v>
      </c>
      <c r="H52" s="481">
        <v>3.3079999999999998</v>
      </c>
      <c r="I52" s="481">
        <v>3.3237999999999999</v>
      </c>
      <c r="J52" s="481">
        <v>3.8557999999999999</v>
      </c>
      <c r="K52" s="481">
        <v>4.0038999999999998</v>
      </c>
      <c r="L52" s="481">
        <v>3.8748</v>
      </c>
      <c r="M52" s="481">
        <v>3.8967000000000001</v>
      </c>
      <c r="N52" s="481">
        <v>3.8321999999999998</v>
      </c>
      <c r="O52" s="481">
        <v>4.1643999999999997</v>
      </c>
      <c r="P52" s="481">
        <v>4.0307000000000004</v>
      </c>
      <c r="Q52" s="481">
        <v>5.1986999999999997</v>
      </c>
      <c r="R52" s="481">
        <v>5.476</v>
      </c>
      <c r="S52" s="481">
        <v>5.6406999999999998</v>
      </c>
      <c r="T52" s="481">
        <v>5.1966999999999999</v>
      </c>
      <c r="U52" s="481">
        <v>5.6973000000000003</v>
      </c>
      <c r="V52" s="481">
        <v>5.0022000000000002</v>
      </c>
      <c r="W52" s="481">
        <v>5.4394</v>
      </c>
      <c r="X52" s="481">
        <v>5.5804999999999998</v>
      </c>
    </row>
    <row r="53" spans="2:24" ht="9.9499999999999993" customHeight="1" x14ac:dyDescent="0.2">
      <c r="B53" s="267"/>
      <c r="C53" s="267"/>
      <c r="D53" s="267"/>
      <c r="E53" s="267"/>
      <c r="F53" s="267"/>
      <c r="G53" s="267"/>
      <c r="H53" s="267"/>
      <c r="I53" s="267"/>
      <c r="J53" s="267"/>
      <c r="K53" s="267"/>
      <c r="L53" s="267"/>
      <c r="M53" s="92"/>
      <c r="N53" s="92"/>
      <c r="O53" s="92"/>
      <c r="P53" s="92"/>
    </row>
    <row r="54" spans="2:24" ht="18" customHeight="1" x14ac:dyDescent="0.2">
      <c r="B54" s="279" t="s">
        <v>437</v>
      </c>
      <c r="C54" s="280"/>
      <c r="D54" s="280"/>
      <c r="E54" s="280"/>
      <c r="F54" s="280"/>
      <c r="G54" s="280"/>
      <c r="H54" s="280"/>
      <c r="I54" s="280"/>
      <c r="J54" s="280"/>
      <c r="K54" s="280"/>
      <c r="L54" s="280"/>
      <c r="M54" s="280"/>
      <c r="N54" s="280"/>
      <c r="O54" s="280"/>
      <c r="P54" s="280"/>
      <c r="Q54" s="280"/>
      <c r="R54" s="280"/>
      <c r="S54" s="280"/>
      <c r="T54" s="280"/>
      <c r="U54" s="280"/>
      <c r="V54" s="280"/>
      <c r="W54" s="280"/>
      <c r="X54" s="280"/>
    </row>
    <row r="55" spans="2:24" s="200" customFormat="1" ht="18" customHeight="1" x14ac:dyDescent="0.2">
      <c r="B55" s="281" t="s">
        <v>443</v>
      </c>
      <c r="C55" s="282"/>
      <c r="D55" s="474">
        <v>42735</v>
      </c>
      <c r="E55" s="474">
        <v>42825</v>
      </c>
      <c r="F55" s="474">
        <v>42916</v>
      </c>
      <c r="G55" s="474">
        <v>43008</v>
      </c>
      <c r="H55" s="474">
        <v>43100</v>
      </c>
      <c r="I55" s="474">
        <v>43190</v>
      </c>
      <c r="J55" s="474">
        <v>43281</v>
      </c>
      <c r="K55" s="474">
        <v>43373</v>
      </c>
      <c r="L55" s="474">
        <v>43465</v>
      </c>
      <c r="M55" s="474">
        <v>43555</v>
      </c>
      <c r="N55" s="474">
        <v>43646</v>
      </c>
      <c r="O55" s="474">
        <v>43738</v>
      </c>
      <c r="P55" s="474">
        <v>43830</v>
      </c>
      <c r="Q55" s="474">
        <v>43891</v>
      </c>
      <c r="R55" s="474">
        <v>43983</v>
      </c>
      <c r="S55" s="474">
        <v>44075</v>
      </c>
      <c r="T55" s="474">
        <v>44166</v>
      </c>
      <c r="U55" s="474">
        <v>44256</v>
      </c>
      <c r="V55" s="474">
        <v>44348</v>
      </c>
      <c r="W55" s="474">
        <v>44440</v>
      </c>
      <c r="X55" s="474">
        <v>44531</v>
      </c>
    </row>
    <row r="56" spans="2:24" s="200" customFormat="1" ht="18" customHeight="1" x14ac:dyDescent="0.2">
      <c r="B56" s="121" t="s">
        <v>438</v>
      </c>
      <c r="C56" s="123"/>
      <c r="D56" s="123">
        <v>10623.027095042444</v>
      </c>
      <c r="E56" s="123">
        <v>10526.441098533804</v>
      </c>
      <c r="F56" s="123">
        <v>10478.540710731091</v>
      </c>
      <c r="G56" s="123">
        <v>10237.95124259614</v>
      </c>
      <c r="H56" s="123">
        <v>10086.516184885666</v>
      </c>
      <c r="I56" s="123">
        <v>9567.9669505871225</v>
      </c>
      <c r="J56" s="123">
        <v>9519.531369252918</v>
      </c>
      <c r="K56" s="123">
        <v>9077.0376196410016</v>
      </c>
      <c r="L56" s="123">
        <v>9212.6583658081854</v>
      </c>
      <c r="M56" s="123">
        <v>9202.4023417317349</v>
      </c>
      <c r="N56" s="123">
        <v>9291.7684046905288</v>
      </c>
      <c r="O56" s="123">
        <v>9247.5751473855653</v>
      </c>
      <c r="P56" s="123">
        <v>9743.5357922638195</v>
      </c>
      <c r="Q56" s="123">
        <v>9964.3879300339104</v>
      </c>
      <c r="R56" s="123">
        <v>11114.617648177207</v>
      </c>
      <c r="S56" s="123">
        <v>10509.338501486744</v>
      </c>
      <c r="T56" s="123">
        <v>10396.496953946416</v>
      </c>
      <c r="U56" s="123">
        <v>9713.2506060903142</v>
      </c>
      <c r="V56" s="123">
        <v>9026.8834136864843</v>
      </c>
      <c r="W56" s="123">
        <v>8411.1423047622211</v>
      </c>
      <c r="X56" s="123">
        <v>8494.8863399323764</v>
      </c>
    </row>
    <row r="57" spans="2:24" s="200" customFormat="1" ht="18" customHeight="1" x14ac:dyDescent="0.2">
      <c r="B57" s="237" t="s">
        <v>439</v>
      </c>
      <c r="C57" s="266"/>
      <c r="D57" s="226">
        <v>1581.6503639640339</v>
      </c>
      <c r="E57" s="226">
        <v>1566.3619295208657</v>
      </c>
      <c r="F57" s="226">
        <v>1402.7775276958087</v>
      </c>
      <c r="G57" s="226">
        <v>1360.6793351380136</v>
      </c>
      <c r="H57" s="226">
        <v>463.47196568264781</v>
      </c>
      <c r="I57" s="226">
        <v>422.8063999616619</v>
      </c>
      <c r="J57" s="226">
        <v>324.02050252920827</v>
      </c>
      <c r="K57" s="226">
        <v>269.93750708321244</v>
      </c>
      <c r="L57" s="226">
        <v>266.04287752577397</v>
      </c>
      <c r="M57" s="226">
        <v>328.1087205550084</v>
      </c>
      <c r="N57" s="226">
        <v>323.78921556819796</v>
      </c>
      <c r="O57" s="226">
        <v>287.44687745125202</v>
      </c>
      <c r="P57" s="226">
        <v>406.89624042671539</v>
      </c>
      <c r="Q57" s="226">
        <v>312.26755742637954</v>
      </c>
      <c r="R57" s="226">
        <v>288.26221880814398</v>
      </c>
      <c r="S57" s="226">
        <v>323.92884136857379</v>
      </c>
      <c r="T57" s="226">
        <v>333.65569077944491</v>
      </c>
      <c r="U57" s="226">
        <v>298.74675998610132</v>
      </c>
      <c r="V57" s="226">
        <v>141.65099538744283</v>
      </c>
      <c r="W57" s="226">
        <v>126.15618835372793</v>
      </c>
      <c r="X57" s="226">
        <v>118.65696678739398</v>
      </c>
    </row>
    <row r="58" spans="2:24" s="200" customFormat="1" ht="18" customHeight="1" x14ac:dyDescent="0.2">
      <c r="B58" s="237" t="s">
        <v>440</v>
      </c>
      <c r="C58" s="266"/>
      <c r="D58" s="226">
        <v>9041.3767310784096</v>
      </c>
      <c r="E58" s="226">
        <v>8960.0791690129372</v>
      </c>
      <c r="F58" s="226">
        <v>9075.7631830352821</v>
      </c>
      <c r="G58" s="226">
        <v>8877.2719074581273</v>
      </c>
      <c r="H58" s="226">
        <v>9623.0442192030187</v>
      </c>
      <c r="I58" s="226">
        <v>9145.16055062546</v>
      </c>
      <c r="J58" s="226">
        <v>9195.5108667237091</v>
      </c>
      <c r="K58" s="226">
        <v>8807.1001125577895</v>
      </c>
      <c r="L58" s="226">
        <v>8946.6154882824121</v>
      </c>
      <c r="M58" s="226">
        <v>8874.2936211767264</v>
      </c>
      <c r="N58" s="226">
        <v>8967.9791891223304</v>
      </c>
      <c r="O58" s="226">
        <v>8960.1282699343137</v>
      </c>
      <c r="P58" s="226">
        <v>9336.6395518371046</v>
      </c>
      <c r="Q58" s="226">
        <v>9652.120372607531</v>
      </c>
      <c r="R58" s="226">
        <v>10826.355429369063</v>
      </c>
      <c r="S58" s="226">
        <v>10185.40966011817</v>
      </c>
      <c r="T58" s="226">
        <v>10062.841263166971</v>
      </c>
      <c r="U58" s="226">
        <v>9414.5038461042132</v>
      </c>
      <c r="V58" s="226">
        <v>8885.2324182990415</v>
      </c>
      <c r="W58" s="226">
        <v>8284.9861164084923</v>
      </c>
      <c r="X58" s="226">
        <v>8376.2293731449827</v>
      </c>
    </row>
    <row r="59" spans="2:24" s="200" customFormat="1" ht="18" customHeight="1" x14ac:dyDescent="0.2">
      <c r="B59" s="283" t="s">
        <v>441</v>
      </c>
      <c r="C59" s="284"/>
      <c r="D59" s="285">
        <v>3109.734806084502</v>
      </c>
      <c r="E59" s="285">
        <v>3063.4578787337455</v>
      </c>
      <c r="F59" s="285">
        <v>2992.8298678344722</v>
      </c>
      <c r="G59" s="285">
        <v>2979.3958031155298</v>
      </c>
      <c r="H59" s="285">
        <v>2929.7008350816204</v>
      </c>
      <c r="I59" s="285">
        <v>2883.0414100358057</v>
      </c>
      <c r="J59" s="285">
        <v>2847.445078345916</v>
      </c>
      <c r="K59" s="285">
        <v>2774.9586238005086</v>
      </c>
      <c r="L59" s="285">
        <v>2711.0024583137028</v>
      </c>
      <c r="M59" s="285">
        <v>2647.8785273705389</v>
      </c>
      <c r="N59" s="285">
        <v>2589.3875532542274</v>
      </c>
      <c r="O59" s="285">
        <v>2524.4348026578859</v>
      </c>
      <c r="P59" s="285">
        <v>2476.4249805171908</v>
      </c>
      <c r="Q59" s="285">
        <v>2482.0070744878517</v>
      </c>
      <c r="R59" s="285">
        <v>2407.1088598393226</v>
      </c>
      <c r="S59" s="285">
        <v>2425.5380326962891</v>
      </c>
      <c r="T59" s="285">
        <v>2320.5568955652961</v>
      </c>
      <c r="U59" s="285">
        <v>2307.6748334530221</v>
      </c>
      <c r="V59" s="285">
        <v>2207.8667745279636</v>
      </c>
      <c r="W59" s="285">
        <v>2161.0544701883159</v>
      </c>
      <c r="X59" s="285">
        <v>2206.1704960042257</v>
      </c>
    </row>
    <row r="60" spans="2:24" s="200" customFormat="1" ht="18" customHeight="1" x14ac:dyDescent="0.2">
      <c r="B60" s="237" t="s">
        <v>439</v>
      </c>
      <c r="C60" s="266"/>
      <c r="D60" s="226"/>
      <c r="E60" s="226"/>
      <c r="F60" s="226"/>
      <c r="G60" s="226"/>
      <c r="H60" s="226"/>
      <c r="I60" s="226"/>
      <c r="J60" s="226"/>
      <c r="K60" s="226"/>
      <c r="L60" s="226"/>
      <c r="M60" s="226"/>
      <c r="N60" s="226"/>
      <c r="O60" s="226"/>
      <c r="P60" s="226"/>
      <c r="Q60" s="226"/>
      <c r="R60" s="226"/>
      <c r="S60" s="226"/>
      <c r="T60" s="226"/>
      <c r="U60" s="226"/>
      <c r="V60" s="226"/>
      <c r="W60" s="226"/>
      <c r="X60" s="226"/>
    </row>
    <row r="61" spans="2:24" s="200" customFormat="1" ht="18" customHeight="1" x14ac:dyDescent="0.2">
      <c r="B61" s="237" t="s">
        <v>440</v>
      </c>
      <c r="C61" s="266"/>
      <c r="D61" s="226">
        <v>3109.734806084502</v>
      </c>
      <c r="E61" s="226">
        <v>3063.4578787337455</v>
      </c>
      <c r="F61" s="226">
        <v>2992.8298678344722</v>
      </c>
      <c r="G61" s="226">
        <v>2979.3958031155298</v>
      </c>
      <c r="H61" s="226">
        <v>2929.7008350816204</v>
      </c>
      <c r="I61" s="226">
        <v>2883.0414100358057</v>
      </c>
      <c r="J61" s="226">
        <v>2847.445078345916</v>
      </c>
      <c r="K61" s="226">
        <v>2774.9586238005086</v>
      </c>
      <c r="L61" s="226">
        <v>2711.0024583137028</v>
      </c>
      <c r="M61" s="226">
        <v>2647.8785273705389</v>
      </c>
      <c r="N61" s="226">
        <v>2589.3875532542274</v>
      </c>
      <c r="O61" s="226">
        <v>2524.4348026578859</v>
      </c>
      <c r="P61" s="226">
        <v>2476.4249805171908</v>
      </c>
      <c r="Q61" s="226">
        <v>2482.0070744878517</v>
      </c>
      <c r="R61" s="226">
        <v>2407.1088598393226</v>
      </c>
      <c r="S61" s="226">
        <v>2425.5380326962891</v>
      </c>
      <c r="T61" s="226">
        <v>2320.5568955652961</v>
      </c>
      <c r="U61" s="226">
        <v>2307.6748334530221</v>
      </c>
      <c r="V61" s="226">
        <v>2207.8667745279636</v>
      </c>
      <c r="W61" s="226">
        <v>2161.0544701883159</v>
      </c>
      <c r="X61" s="226">
        <v>2206.1704960042257</v>
      </c>
    </row>
    <row r="62" spans="2:24" s="200" customFormat="1" ht="18" customHeight="1" x14ac:dyDescent="0.2">
      <c r="B62" s="283" t="s">
        <v>587</v>
      </c>
      <c r="C62" s="284"/>
      <c r="D62" s="285">
        <v>0</v>
      </c>
      <c r="E62" s="285">
        <v>0</v>
      </c>
      <c r="F62" s="285">
        <v>0</v>
      </c>
      <c r="G62" s="285">
        <v>0</v>
      </c>
      <c r="H62" s="285">
        <v>0</v>
      </c>
      <c r="I62" s="285">
        <v>0</v>
      </c>
      <c r="J62" s="285">
        <v>0</v>
      </c>
      <c r="K62" s="285">
        <v>0</v>
      </c>
      <c r="L62" s="285">
        <v>5.2308414903367089</v>
      </c>
      <c r="M62" s="285">
        <v>1.4598397057125561</v>
      </c>
      <c r="N62" s="285">
        <v>1.7257504132001746</v>
      </c>
      <c r="O62" s="285">
        <v>9.6348240514669357</v>
      </c>
      <c r="P62" s="285">
        <v>6.35236673115232</v>
      </c>
      <c r="Q62" s="285">
        <v>29.342751718409602</v>
      </c>
      <c r="R62" s="285">
        <v>33.4124917485127</v>
      </c>
      <c r="S62" s="285">
        <v>32.161880330147028</v>
      </c>
      <c r="T62" s="285">
        <v>27.929956446696959</v>
      </c>
      <c r="U62" s="285">
        <v>0</v>
      </c>
      <c r="V62" s="285">
        <v>0</v>
      </c>
      <c r="W62" s="285">
        <v>0</v>
      </c>
      <c r="X62" s="285">
        <v>0</v>
      </c>
    </row>
    <row r="63" spans="2:24" s="200" customFormat="1" ht="18" customHeight="1" x14ac:dyDescent="0.2">
      <c r="B63" s="237" t="s">
        <v>439</v>
      </c>
      <c r="C63" s="266"/>
      <c r="D63" s="226"/>
      <c r="E63" s="226"/>
      <c r="F63" s="226"/>
      <c r="G63" s="226"/>
      <c r="H63" s="226"/>
      <c r="I63" s="226"/>
      <c r="J63" s="226"/>
      <c r="K63" s="226"/>
      <c r="L63" s="226"/>
      <c r="M63" s="226"/>
      <c r="N63" s="226"/>
      <c r="O63" s="226"/>
      <c r="P63" s="226"/>
      <c r="Q63" s="226"/>
      <c r="R63" s="226"/>
      <c r="S63" s="226"/>
      <c r="T63" s="226"/>
      <c r="U63" s="226"/>
      <c r="V63" s="226"/>
      <c r="W63" s="226"/>
      <c r="X63" s="226"/>
    </row>
    <row r="64" spans="2:24" s="200" customFormat="1" ht="18" customHeight="1" x14ac:dyDescent="0.2">
      <c r="B64" s="237" t="s">
        <v>440</v>
      </c>
      <c r="C64" s="266"/>
      <c r="D64" s="226">
        <v>0</v>
      </c>
      <c r="E64" s="226">
        <v>0</v>
      </c>
      <c r="F64" s="226">
        <v>0</v>
      </c>
      <c r="G64" s="226">
        <v>0</v>
      </c>
      <c r="H64" s="226">
        <v>0</v>
      </c>
      <c r="I64" s="226">
        <v>0</v>
      </c>
      <c r="J64" s="226">
        <v>0</v>
      </c>
      <c r="K64" s="226">
        <v>0</v>
      </c>
      <c r="L64" s="226">
        <v>5.2308414903367089</v>
      </c>
      <c r="M64" s="226">
        <v>1.4598397057125561</v>
      </c>
      <c r="N64" s="226">
        <v>1.7257504132001746</v>
      </c>
      <c r="O64" s="226">
        <v>9.6348240514669357</v>
      </c>
      <c r="P64" s="226">
        <v>6.35236673115232</v>
      </c>
      <c r="Q64" s="226">
        <v>29.342751718409602</v>
      </c>
      <c r="R64" s="226">
        <v>33.4124917485127</v>
      </c>
      <c r="S64" s="226">
        <v>32.161880330147028</v>
      </c>
      <c r="T64" s="226">
        <v>27.929956446696959</v>
      </c>
      <c r="U64" s="226">
        <v>0</v>
      </c>
      <c r="V64" s="226">
        <v>0</v>
      </c>
      <c r="W64" s="226">
        <v>0</v>
      </c>
      <c r="X64" s="226">
        <v>0</v>
      </c>
    </row>
    <row r="65" spans="2:24" s="200" customFormat="1" ht="18" customHeight="1" x14ac:dyDescent="0.2">
      <c r="B65" s="121" t="s">
        <v>442</v>
      </c>
      <c r="C65" s="123"/>
      <c r="D65" s="123">
        <v>7513.2922889579422</v>
      </c>
      <c r="E65" s="123">
        <v>7462.9832198000577</v>
      </c>
      <c r="F65" s="123">
        <v>7485.7108428966185</v>
      </c>
      <c r="G65" s="123">
        <v>7258.5554394806113</v>
      </c>
      <c r="H65" s="123">
        <v>7156.8153498040465</v>
      </c>
      <c r="I65" s="123">
        <v>6684.9255405513159</v>
      </c>
      <c r="J65" s="123">
        <v>6672.0862909070011</v>
      </c>
      <c r="K65" s="123">
        <v>6302.078995840493</v>
      </c>
      <c r="L65" s="123">
        <v>6506.8867489848199</v>
      </c>
      <c r="M65" s="123">
        <v>6555.9836540669085</v>
      </c>
      <c r="N65" s="123">
        <v>6704.1066018495003</v>
      </c>
      <c r="O65" s="123">
        <v>6732.775168779146</v>
      </c>
      <c r="P65" s="123">
        <v>7273.4631784777812</v>
      </c>
      <c r="Q65" s="123">
        <v>7511.7236072644682</v>
      </c>
      <c r="R65" s="123">
        <v>8740.921280086397</v>
      </c>
      <c r="S65" s="123">
        <v>8115.9623491206012</v>
      </c>
      <c r="T65" s="123">
        <v>8103.8700148278167</v>
      </c>
      <c r="U65" s="123">
        <v>7405.5757726372922</v>
      </c>
      <c r="V65" s="123">
        <v>6819.0166391585208</v>
      </c>
      <c r="W65" s="123">
        <v>6250.0878345739047</v>
      </c>
      <c r="X65" s="123">
        <v>6288.7158439281502</v>
      </c>
    </row>
    <row r="66" spans="2:24" s="200" customFormat="1" ht="18" customHeight="1" x14ac:dyDescent="0.2">
      <c r="B66" s="237" t="s">
        <v>439</v>
      </c>
      <c r="C66" s="266"/>
      <c r="D66" s="226">
        <v>1581.6503639640339</v>
      </c>
      <c r="E66" s="226">
        <v>1566.3619295208657</v>
      </c>
      <c r="F66" s="226">
        <v>1402.7775276958087</v>
      </c>
      <c r="G66" s="226">
        <v>1360.6793351380136</v>
      </c>
      <c r="H66" s="226">
        <v>463.47196568264781</v>
      </c>
      <c r="I66" s="226">
        <v>422.8063999616619</v>
      </c>
      <c r="J66" s="226">
        <v>324.02050252920827</v>
      </c>
      <c r="K66" s="226">
        <v>269.93750708321244</v>
      </c>
      <c r="L66" s="226">
        <v>266.04287752577397</v>
      </c>
      <c r="M66" s="226">
        <v>328.1087205550084</v>
      </c>
      <c r="N66" s="226">
        <v>323.78921556819796</v>
      </c>
      <c r="O66" s="226">
        <v>287.44687745125202</v>
      </c>
      <c r="P66" s="226">
        <v>406.89624042671539</v>
      </c>
      <c r="Q66" s="226">
        <v>312.26755742637954</v>
      </c>
      <c r="R66" s="226">
        <v>288.26221880814398</v>
      </c>
      <c r="S66" s="226">
        <v>323.92884136857379</v>
      </c>
      <c r="T66" s="226">
        <v>333.65569077944491</v>
      </c>
      <c r="U66" s="226">
        <v>298.74675998610132</v>
      </c>
      <c r="V66" s="226">
        <v>141.65099538744283</v>
      </c>
      <c r="W66" s="226">
        <v>126.15618835372793</v>
      </c>
      <c r="X66" s="226">
        <v>118.65696678739398</v>
      </c>
    </row>
    <row r="67" spans="2:24" s="200" customFormat="1" ht="18" customHeight="1" x14ac:dyDescent="0.2">
      <c r="B67" s="237" t="s">
        <v>440</v>
      </c>
      <c r="C67" s="266"/>
      <c r="D67" s="226">
        <v>5931.6419249939081</v>
      </c>
      <c r="E67" s="226">
        <v>5896.6212902791922</v>
      </c>
      <c r="F67" s="226">
        <v>6082.9333152008094</v>
      </c>
      <c r="G67" s="226">
        <v>5897.8761043425975</v>
      </c>
      <c r="H67" s="226">
        <v>6693.3433841213982</v>
      </c>
      <c r="I67" s="226">
        <v>6262.1191405896543</v>
      </c>
      <c r="J67" s="226">
        <v>6348.0657883777931</v>
      </c>
      <c r="K67" s="226">
        <v>6032.141488757281</v>
      </c>
      <c r="L67" s="226">
        <v>6240.8438714590457</v>
      </c>
      <c r="M67" s="226">
        <v>6227.8749335119001</v>
      </c>
      <c r="N67" s="226">
        <v>6380.3173862813028</v>
      </c>
      <c r="O67" s="226">
        <v>6445.3282913278945</v>
      </c>
      <c r="P67" s="226">
        <v>6866.5669380510653</v>
      </c>
      <c r="Q67" s="226">
        <v>7199.4560498380888</v>
      </c>
      <c r="R67" s="226">
        <v>8452.6590612782529</v>
      </c>
      <c r="S67" s="226">
        <v>7792.0335077520276</v>
      </c>
      <c r="T67" s="226">
        <v>7770.214324048372</v>
      </c>
      <c r="U67" s="226">
        <v>7106.8290126511911</v>
      </c>
      <c r="V67" s="226">
        <v>6677.3656437710779</v>
      </c>
      <c r="W67" s="226">
        <v>6123.9316462201768</v>
      </c>
      <c r="X67" s="226">
        <v>6170.0588771407565</v>
      </c>
    </row>
    <row r="68" spans="2:24" s="200" customFormat="1" ht="18" customHeight="1" x14ac:dyDescent="0.2">
      <c r="B68" s="121" t="s">
        <v>588</v>
      </c>
      <c r="C68" s="123"/>
      <c r="D68" s="123">
        <v>2311.8729380749287</v>
      </c>
      <c r="E68" s="123">
        <v>2287.2132105226615</v>
      </c>
      <c r="F68" s="123">
        <v>2402.7762066199143</v>
      </c>
      <c r="G68" s="123">
        <v>2309.1345532544192</v>
      </c>
      <c r="H68" s="123">
        <v>1707.2925770405079</v>
      </c>
      <c r="I68" s="123">
        <v>1630.9466885703112</v>
      </c>
      <c r="J68" s="123">
        <v>1871.4719479952278</v>
      </c>
      <c r="K68" s="123">
        <v>1743.8168338819651</v>
      </c>
      <c r="L68" s="123">
        <v>2042.7499201120063</v>
      </c>
      <c r="M68" s="123">
        <v>2010.3070127133215</v>
      </c>
      <c r="N68" s="123">
        <v>2650.8799090052712</v>
      </c>
      <c r="O68" s="123">
        <v>1684.1367650778025</v>
      </c>
      <c r="P68" s="123">
        <v>2109.0857656238368</v>
      </c>
      <c r="Q68" s="123">
        <v>2547.6836361513451</v>
      </c>
      <c r="R68" s="123">
        <v>3290.9092157432433</v>
      </c>
      <c r="S68" s="123">
        <v>2813.9741203857684</v>
      </c>
      <c r="T68" s="123">
        <v>3368.6076342621282</v>
      </c>
      <c r="U68" s="123">
        <v>2876.3099841240587</v>
      </c>
      <c r="V68" s="123">
        <v>2716.074990004397</v>
      </c>
      <c r="W68" s="123">
        <v>2753.6819108486234</v>
      </c>
      <c r="X68" s="123">
        <v>2184.4353759448081</v>
      </c>
    </row>
    <row r="69" spans="2:24" s="200" customFormat="1" ht="18" customHeight="1" x14ac:dyDescent="0.2">
      <c r="B69" s="237" t="s">
        <v>439</v>
      </c>
      <c r="C69" s="266"/>
      <c r="D69" s="226">
        <v>1204.3851691846744</v>
      </c>
      <c r="E69" s="226">
        <v>1146.7089168806069</v>
      </c>
      <c r="F69" s="226">
        <v>1257.6815040889526</v>
      </c>
      <c r="G69" s="226">
        <v>1583.5259906175768</v>
      </c>
      <c r="H69" s="226">
        <v>1132.1491166466676</v>
      </c>
      <c r="I69" s="226">
        <v>1041.930079391288</v>
      </c>
      <c r="J69" s="226">
        <v>1065.0403545253898</v>
      </c>
      <c r="K69" s="226">
        <v>984.0034917965786</v>
      </c>
      <c r="L69" s="226">
        <v>1097.709086456988</v>
      </c>
      <c r="M69" s="226">
        <v>1059.0119871758541</v>
      </c>
      <c r="N69" s="226">
        <v>1562.0780387125669</v>
      </c>
      <c r="O69" s="226">
        <v>763.36363304552765</v>
      </c>
      <c r="P69" s="226">
        <v>937.3744371112175</v>
      </c>
      <c r="Q69" s="226">
        <v>1424.0377381574428</v>
      </c>
      <c r="R69" s="226">
        <v>1108.2331307016777</v>
      </c>
      <c r="S69" s="226">
        <v>1520.178702145867</v>
      </c>
      <c r="T69" s="226">
        <v>2285.9972052092176</v>
      </c>
      <c r="U69" s="226">
        <v>1825.3605662103109</v>
      </c>
      <c r="V69" s="226">
        <v>1821.3799072023232</v>
      </c>
      <c r="W69" s="226">
        <v>1779.2070463692744</v>
      </c>
      <c r="X69" s="226">
        <v>1381.5288436950188</v>
      </c>
    </row>
    <row r="70" spans="2:24" s="200" customFormat="1" ht="18" customHeight="1" x14ac:dyDescent="0.2">
      <c r="B70" s="237" t="s">
        <v>440</v>
      </c>
      <c r="C70" s="266"/>
      <c r="D70" s="226">
        <v>1107.4877688902541</v>
      </c>
      <c r="E70" s="226">
        <v>1140.5042936420546</v>
      </c>
      <c r="F70" s="226">
        <v>1145.0947025309617</v>
      </c>
      <c r="G70" s="226">
        <v>725.60856263684252</v>
      </c>
      <c r="H70" s="226">
        <v>575.14346039384054</v>
      </c>
      <c r="I70" s="226">
        <v>589.01660917902313</v>
      </c>
      <c r="J70" s="226">
        <v>806.43159346983805</v>
      </c>
      <c r="K70" s="226">
        <v>759.81334208538647</v>
      </c>
      <c r="L70" s="226">
        <v>945.04083365501833</v>
      </c>
      <c r="M70" s="226">
        <v>951.29502553746738</v>
      </c>
      <c r="N70" s="226">
        <v>1088.8018702927043</v>
      </c>
      <c r="O70" s="226">
        <v>920.77313203227493</v>
      </c>
      <c r="P70" s="226">
        <v>1171.711328512619</v>
      </c>
      <c r="Q70" s="226">
        <v>1123.6458979939023</v>
      </c>
      <c r="R70" s="226">
        <v>2182.6760850415658</v>
      </c>
      <c r="S70" s="226">
        <v>1293.7954182399014</v>
      </c>
      <c r="T70" s="226">
        <v>1082.6104290529106</v>
      </c>
      <c r="U70" s="226">
        <v>1050.9494179137478</v>
      </c>
      <c r="V70" s="226">
        <v>894.6950828020739</v>
      </c>
      <c r="W70" s="226">
        <v>974.47486447934887</v>
      </c>
      <c r="X70" s="226">
        <v>802.90653224978939</v>
      </c>
    </row>
    <row r="71" spans="2:24" s="200" customFormat="1" ht="18" customHeight="1" x14ac:dyDescent="0.2">
      <c r="B71" s="283" t="s">
        <v>589</v>
      </c>
      <c r="C71" s="284"/>
      <c r="D71" s="285">
        <v>61.857275754042526</v>
      </c>
      <c r="E71" s="285">
        <v>57.533494656609008</v>
      </c>
      <c r="F71" s="285">
        <v>88.807327664591028</v>
      </c>
      <c r="G71" s="285">
        <v>90.260283311237359</v>
      </c>
      <c r="H71" s="285">
        <v>89.082712772067737</v>
      </c>
      <c r="I71" s="285">
        <v>132.10040547265177</v>
      </c>
      <c r="J71" s="285">
        <v>190.66976945380983</v>
      </c>
      <c r="K71" s="285">
        <v>218.71446209196034</v>
      </c>
      <c r="L71" s="285">
        <v>248.62110627387221</v>
      </c>
      <c r="M71" s="285">
        <v>264.30494186362819</v>
      </c>
      <c r="N71" s="285">
        <v>272.63541240540684</v>
      </c>
      <c r="O71" s="285">
        <v>261.76736520267031</v>
      </c>
      <c r="P71" s="285">
        <v>252.3718679584191</v>
      </c>
      <c r="Q71" s="285">
        <v>216.6858742531787</v>
      </c>
      <c r="R71" s="285">
        <v>195.67376223703431</v>
      </c>
      <c r="S71" s="285">
        <v>190.05850717464145</v>
      </c>
      <c r="T71" s="285">
        <v>174.03994060076587</v>
      </c>
      <c r="U71" s="285">
        <v>174.75100117248519</v>
      </c>
      <c r="V71" s="285">
        <v>195.79586056934946</v>
      </c>
      <c r="W71" s="285">
        <v>302.26228389895942</v>
      </c>
      <c r="X71" s="285">
        <v>317.77282900994538</v>
      </c>
    </row>
    <row r="72" spans="2:24" s="200" customFormat="1" ht="18" customHeight="1" x14ac:dyDescent="0.2">
      <c r="B72" s="237" t="s">
        <v>439</v>
      </c>
      <c r="C72" s="266"/>
      <c r="D72" s="226"/>
      <c r="E72" s="226"/>
      <c r="F72" s="226"/>
      <c r="G72" s="226"/>
      <c r="H72" s="226"/>
      <c r="I72" s="226"/>
      <c r="J72" s="226"/>
      <c r="K72" s="226"/>
      <c r="L72" s="226"/>
      <c r="M72" s="226"/>
      <c r="N72" s="226"/>
      <c r="O72" s="226"/>
      <c r="P72" s="226"/>
      <c r="Q72" s="226"/>
      <c r="R72" s="226"/>
      <c r="S72" s="226"/>
      <c r="T72" s="226"/>
      <c r="U72" s="226"/>
      <c r="V72" s="226"/>
      <c r="W72" s="226"/>
      <c r="X72" s="226"/>
    </row>
    <row r="73" spans="2:24" s="200" customFormat="1" ht="18" customHeight="1" x14ac:dyDescent="0.2">
      <c r="B73" s="237" t="s">
        <v>440</v>
      </c>
      <c r="C73" s="266"/>
      <c r="D73" s="226">
        <v>61.857275754042526</v>
      </c>
      <c r="E73" s="226">
        <v>57.533494656609008</v>
      </c>
      <c r="F73" s="226">
        <v>88.807327664591028</v>
      </c>
      <c r="G73" s="226">
        <v>90.260283311237359</v>
      </c>
      <c r="H73" s="226">
        <v>89.082712772067737</v>
      </c>
      <c r="I73" s="226">
        <v>132.10040547265177</v>
      </c>
      <c r="J73" s="226">
        <v>190.66976945380983</v>
      </c>
      <c r="K73" s="226">
        <v>218.71446209196034</v>
      </c>
      <c r="L73" s="226">
        <v>248.62110627387221</v>
      </c>
      <c r="M73" s="226">
        <v>264.30494186362819</v>
      </c>
      <c r="N73" s="226">
        <v>272.63541240540684</v>
      </c>
      <c r="O73" s="226">
        <v>261.76736520267031</v>
      </c>
      <c r="P73" s="226">
        <v>252.3718679584191</v>
      </c>
      <c r="Q73" s="226">
        <v>216.6858742531787</v>
      </c>
      <c r="R73" s="226">
        <v>195.67376223703431</v>
      </c>
      <c r="S73" s="226">
        <v>190.05850717464145</v>
      </c>
      <c r="T73" s="226">
        <v>174.03994060076587</v>
      </c>
      <c r="U73" s="226">
        <v>174.75100117248519</v>
      </c>
      <c r="V73" s="226">
        <v>195.79586056934946</v>
      </c>
      <c r="W73" s="226">
        <v>302.26228389895942</v>
      </c>
      <c r="X73" s="226">
        <v>317.77282900994538</v>
      </c>
    </row>
    <row r="74" spans="2:24" s="200" customFormat="1" ht="18" customHeight="1" x14ac:dyDescent="0.2">
      <c r="B74" s="283" t="s">
        <v>590</v>
      </c>
      <c r="C74" s="284"/>
      <c r="D74" s="285">
        <v>0</v>
      </c>
      <c r="E74" s="285">
        <v>0</v>
      </c>
      <c r="F74" s="285">
        <v>0</v>
      </c>
      <c r="G74" s="285">
        <v>0</v>
      </c>
      <c r="H74" s="285">
        <v>0</v>
      </c>
      <c r="I74" s="285">
        <v>0</v>
      </c>
      <c r="J74" s="285">
        <v>0</v>
      </c>
      <c r="K74" s="285">
        <v>0</v>
      </c>
      <c r="L74" s="285">
        <v>0</v>
      </c>
      <c r="M74" s="285">
        <v>0</v>
      </c>
      <c r="N74" s="285">
        <v>-26.094671468086219</v>
      </c>
      <c r="O74" s="285">
        <v>-907.69378541926812</v>
      </c>
      <c r="P74" s="285">
        <v>-516.0393976232416</v>
      </c>
      <c r="Q74" s="285">
        <v>323.73615159174415</v>
      </c>
      <c r="R74" s="285">
        <v>299.73187848064282</v>
      </c>
      <c r="S74" s="285">
        <v>274.52019433935504</v>
      </c>
      <c r="T74" s="285">
        <v>254.53166166028441</v>
      </c>
      <c r="U74" s="285">
        <v>232.99291397153036</v>
      </c>
      <c r="V74" s="285">
        <v>245.78633193194992</v>
      </c>
      <c r="W74" s="285">
        <v>214.74723708129576</v>
      </c>
      <c r="X74" s="285">
        <v>148.72076165397365</v>
      </c>
    </row>
    <row r="75" spans="2:24" s="200" customFormat="1" ht="18" customHeight="1" x14ac:dyDescent="0.2">
      <c r="B75" s="237" t="s">
        <v>439</v>
      </c>
      <c r="C75" s="266"/>
      <c r="D75" s="226">
        <v>0</v>
      </c>
      <c r="E75" s="226">
        <v>0</v>
      </c>
      <c r="F75" s="226">
        <v>0</v>
      </c>
      <c r="G75" s="226">
        <v>0</v>
      </c>
      <c r="H75" s="226">
        <v>0</v>
      </c>
      <c r="I75" s="226">
        <v>0</v>
      </c>
      <c r="J75" s="226">
        <v>0</v>
      </c>
      <c r="K75" s="226">
        <v>0</v>
      </c>
      <c r="L75" s="226">
        <v>0</v>
      </c>
      <c r="M75" s="226">
        <v>0</v>
      </c>
      <c r="N75" s="226">
        <v>-26.094671468086219</v>
      </c>
      <c r="O75" s="226">
        <v>-907.69378541926812</v>
      </c>
      <c r="P75" s="226">
        <v>-516.0393976232416</v>
      </c>
      <c r="Q75" s="226">
        <v>323.73615159174415</v>
      </c>
      <c r="R75" s="226">
        <v>299.73187848064282</v>
      </c>
      <c r="S75" s="226">
        <v>274.52019433935504</v>
      </c>
      <c r="T75" s="226">
        <v>254.53166166028441</v>
      </c>
      <c r="U75" s="226">
        <v>232.99291397153036</v>
      </c>
      <c r="V75" s="226">
        <v>245.78633193194992</v>
      </c>
      <c r="W75" s="226">
        <v>214.74723708129576</v>
      </c>
      <c r="X75" s="226">
        <v>148.72076165397365</v>
      </c>
    </row>
    <row r="76" spans="2:24" s="200" customFormat="1" ht="18" customHeight="1" x14ac:dyDescent="0.2">
      <c r="B76" s="237" t="s">
        <v>440</v>
      </c>
      <c r="C76" s="266"/>
      <c r="D76" s="226"/>
      <c r="E76" s="226"/>
      <c r="F76" s="226"/>
      <c r="G76" s="226"/>
      <c r="H76" s="226"/>
      <c r="I76" s="226"/>
      <c r="J76" s="226"/>
      <c r="K76" s="226"/>
      <c r="L76" s="226"/>
      <c r="M76" s="226"/>
      <c r="N76" s="226"/>
      <c r="O76" s="226"/>
      <c r="P76" s="226"/>
      <c r="Q76" s="226"/>
      <c r="R76" s="226"/>
      <c r="S76" s="226"/>
      <c r="T76" s="226"/>
      <c r="U76" s="226"/>
      <c r="V76" s="226"/>
      <c r="W76" s="226"/>
      <c r="X76" s="226"/>
    </row>
    <row r="77" spans="2:24" s="200" customFormat="1" ht="18" customHeight="1" x14ac:dyDescent="0.2">
      <c r="B77" s="283" t="s">
        <v>805</v>
      </c>
      <c r="C77" s="534"/>
      <c r="D77" s="535">
        <v>0</v>
      </c>
      <c r="E77" s="535">
        <v>0</v>
      </c>
      <c r="F77" s="535">
        <v>0</v>
      </c>
      <c r="G77" s="535">
        <v>0</v>
      </c>
      <c r="H77" s="535">
        <v>0</v>
      </c>
      <c r="I77" s="535">
        <v>0</v>
      </c>
      <c r="J77" s="535">
        <v>0</v>
      </c>
      <c r="K77" s="535">
        <v>0</v>
      </c>
      <c r="L77" s="535">
        <v>0</v>
      </c>
      <c r="M77" s="535">
        <v>0</v>
      </c>
      <c r="N77" s="535">
        <v>0</v>
      </c>
      <c r="O77" s="535">
        <v>0</v>
      </c>
      <c r="P77" s="535">
        <v>0</v>
      </c>
      <c r="Q77" s="535">
        <v>0</v>
      </c>
      <c r="R77" s="535">
        <v>0</v>
      </c>
      <c r="S77" s="535">
        <v>0</v>
      </c>
      <c r="T77" s="535">
        <v>0</v>
      </c>
      <c r="U77" s="535">
        <v>0</v>
      </c>
      <c r="V77" s="535">
        <v>0</v>
      </c>
      <c r="W77" s="535">
        <v>0</v>
      </c>
      <c r="X77" s="535">
        <v>198.37184381327839</v>
      </c>
    </row>
    <row r="78" spans="2:24" s="200" customFormat="1" ht="18" customHeight="1" x14ac:dyDescent="0.2">
      <c r="B78" s="237" t="s">
        <v>439</v>
      </c>
      <c r="C78" s="266"/>
      <c r="D78" s="226">
        <v>0</v>
      </c>
      <c r="E78" s="226">
        <v>0</v>
      </c>
      <c r="F78" s="226">
        <v>0</v>
      </c>
      <c r="G78" s="226">
        <v>0</v>
      </c>
      <c r="H78" s="226">
        <v>0</v>
      </c>
      <c r="I78" s="226">
        <v>0</v>
      </c>
      <c r="J78" s="226">
        <v>0</v>
      </c>
      <c r="K78" s="226">
        <v>0</v>
      </c>
      <c r="L78" s="226">
        <v>0</v>
      </c>
      <c r="M78" s="226">
        <v>0</v>
      </c>
      <c r="N78" s="226">
        <v>0</v>
      </c>
      <c r="O78" s="226">
        <v>0</v>
      </c>
      <c r="P78" s="226">
        <v>0</v>
      </c>
      <c r="Q78" s="226">
        <v>0</v>
      </c>
      <c r="R78" s="226">
        <v>0</v>
      </c>
      <c r="S78" s="226">
        <v>0</v>
      </c>
      <c r="T78" s="226">
        <v>0</v>
      </c>
      <c r="U78" s="226">
        <v>0</v>
      </c>
      <c r="V78" s="226">
        <v>0</v>
      </c>
      <c r="W78" s="226">
        <v>0</v>
      </c>
      <c r="X78" s="226">
        <v>198.37184381327839</v>
      </c>
    </row>
    <row r="79" spans="2:24" s="200" customFormat="1" ht="18" customHeight="1" x14ac:dyDescent="0.2">
      <c r="B79" s="237" t="s">
        <v>440</v>
      </c>
      <c r="C79" s="266"/>
      <c r="D79" s="226">
        <v>0</v>
      </c>
      <c r="E79" s="226">
        <v>0</v>
      </c>
      <c r="F79" s="226">
        <v>0</v>
      </c>
      <c r="G79" s="226">
        <v>0</v>
      </c>
      <c r="H79" s="226">
        <v>0</v>
      </c>
      <c r="I79" s="226">
        <v>0</v>
      </c>
      <c r="J79" s="226">
        <v>0</v>
      </c>
      <c r="K79" s="226">
        <v>0</v>
      </c>
      <c r="L79" s="226">
        <v>0</v>
      </c>
      <c r="M79" s="226">
        <v>0</v>
      </c>
      <c r="N79" s="226">
        <v>0</v>
      </c>
      <c r="O79" s="226">
        <v>0</v>
      </c>
      <c r="P79" s="226">
        <v>0</v>
      </c>
      <c r="Q79" s="226">
        <v>0</v>
      </c>
      <c r="R79" s="226">
        <v>0</v>
      </c>
      <c r="S79" s="226">
        <v>0</v>
      </c>
      <c r="T79" s="226">
        <v>0</v>
      </c>
      <c r="U79" s="226">
        <v>0</v>
      </c>
      <c r="V79" s="226">
        <v>0</v>
      </c>
      <c r="W79" s="226">
        <v>0</v>
      </c>
      <c r="X79" s="226">
        <v>0</v>
      </c>
    </row>
    <row r="80" spans="2:24" s="200" customFormat="1" ht="18" customHeight="1" x14ac:dyDescent="0.2">
      <c r="B80" s="121" t="s">
        <v>591</v>
      </c>
      <c r="C80" s="123"/>
      <c r="D80" s="123">
        <v>2250.0156623208859</v>
      </c>
      <c r="E80" s="123">
        <v>2229.6797158660524</v>
      </c>
      <c r="F80" s="123">
        <v>2313.9688789553234</v>
      </c>
      <c r="G80" s="123">
        <v>2218.8742699431818</v>
      </c>
      <c r="H80" s="123">
        <v>1618.2098642684405</v>
      </c>
      <c r="I80" s="123">
        <v>1498.8462830976594</v>
      </c>
      <c r="J80" s="123">
        <v>1680.802178541418</v>
      </c>
      <c r="K80" s="123">
        <v>1525.1023717900048</v>
      </c>
      <c r="L80" s="123">
        <v>1794.1288138381342</v>
      </c>
      <c r="M80" s="123">
        <v>1746.0020708496932</v>
      </c>
      <c r="N80" s="123">
        <v>2404.3391680679506</v>
      </c>
      <c r="O80" s="123">
        <v>2330.0631852944007</v>
      </c>
      <c r="P80" s="123">
        <v>2372.753295288659</v>
      </c>
      <c r="Q80" s="123">
        <v>2007.2616103064224</v>
      </c>
      <c r="R80" s="123">
        <v>2795.5035750255665</v>
      </c>
      <c r="S80" s="123">
        <v>2349.3954188717717</v>
      </c>
      <c r="T80" s="123">
        <v>2940.0360320010777</v>
      </c>
      <c r="U80" s="123">
        <v>2468.5660689800429</v>
      </c>
      <c r="V80" s="123">
        <v>2274.4927975030978</v>
      </c>
      <c r="W80" s="123">
        <v>2236.6723898683681</v>
      </c>
      <c r="X80" s="123">
        <v>1519.5699414676108</v>
      </c>
    </row>
    <row r="81" spans="2:24" s="200" customFormat="1" ht="18" customHeight="1" x14ac:dyDescent="0.2">
      <c r="B81" s="237" t="s">
        <v>439</v>
      </c>
      <c r="C81" s="266"/>
      <c r="D81" s="226">
        <v>1204.3851691846744</v>
      </c>
      <c r="E81" s="226">
        <v>1146.7089168806069</v>
      </c>
      <c r="F81" s="226">
        <v>1257.6815040889526</v>
      </c>
      <c r="G81" s="226">
        <v>1583.5259906175768</v>
      </c>
      <c r="H81" s="226">
        <v>1132.1491166466676</v>
      </c>
      <c r="I81" s="226">
        <v>1041.930079391288</v>
      </c>
      <c r="J81" s="226">
        <v>1065.0403545253898</v>
      </c>
      <c r="K81" s="226">
        <v>984.0034917965786</v>
      </c>
      <c r="L81" s="226">
        <v>1097.709086456988</v>
      </c>
      <c r="M81" s="226">
        <v>1059.0119871758541</v>
      </c>
      <c r="N81" s="226">
        <v>1588.1727101806532</v>
      </c>
      <c r="O81" s="226">
        <v>1671.0574184647958</v>
      </c>
      <c r="P81" s="226">
        <v>1453.4138347344592</v>
      </c>
      <c r="Q81" s="226">
        <v>1100.3015865656987</v>
      </c>
      <c r="R81" s="226">
        <v>808.50125222103497</v>
      </c>
      <c r="S81" s="226">
        <v>1245.6585078065118</v>
      </c>
      <c r="T81" s="226">
        <v>2031.4655435489331</v>
      </c>
      <c r="U81" s="226">
        <v>1592.3676522387805</v>
      </c>
      <c r="V81" s="226">
        <v>1575.5935752703733</v>
      </c>
      <c r="W81" s="226">
        <v>1564.4598092879787</v>
      </c>
      <c r="X81" s="226">
        <v>1034.4362382277668</v>
      </c>
    </row>
    <row r="82" spans="2:24" s="200" customFormat="1" ht="18" customHeight="1" x14ac:dyDescent="0.2">
      <c r="B82" s="237" t="s">
        <v>440</v>
      </c>
      <c r="C82" s="266"/>
      <c r="D82" s="226">
        <v>1045.6304931362115</v>
      </c>
      <c r="E82" s="226">
        <v>1082.9707989854455</v>
      </c>
      <c r="F82" s="226">
        <v>1056.2873748663708</v>
      </c>
      <c r="G82" s="226">
        <v>635.34827932560518</v>
      </c>
      <c r="H82" s="226">
        <v>486.0607476217728</v>
      </c>
      <c r="I82" s="226">
        <v>456.91620370637133</v>
      </c>
      <c r="J82" s="226">
        <v>615.76182401602819</v>
      </c>
      <c r="K82" s="226">
        <v>541.09887999342618</v>
      </c>
      <c r="L82" s="226">
        <v>696.41972738114612</v>
      </c>
      <c r="M82" s="226">
        <v>686.99008367383919</v>
      </c>
      <c r="N82" s="226">
        <v>816.16645788729738</v>
      </c>
      <c r="O82" s="226">
        <v>659.00576682960468</v>
      </c>
      <c r="P82" s="226">
        <v>919.33946055419995</v>
      </c>
      <c r="Q82" s="226">
        <v>906.96002374072361</v>
      </c>
      <c r="R82" s="226">
        <v>1987.0023228045316</v>
      </c>
      <c r="S82" s="226">
        <v>1103.7369110652601</v>
      </c>
      <c r="T82" s="226">
        <v>908.57048845214467</v>
      </c>
      <c r="U82" s="226">
        <v>876.19841674126258</v>
      </c>
      <c r="V82" s="226">
        <v>698.89922223272447</v>
      </c>
      <c r="W82" s="226">
        <v>672.21258058038939</v>
      </c>
      <c r="X82" s="226">
        <v>485.13370323984401</v>
      </c>
    </row>
    <row r="83" spans="2:24" s="200" customFormat="1" ht="18" customHeight="1" x14ac:dyDescent="0.2">
      <c r="B83" s="121" t="s">
        <v>788</v>
      </c>
      <c r="C83" s="123"/>
      <c r="D83" s="123">
        <v>5263.2766266370554</v>
      </c>
      <c r="E83" s="123">
        <v>5233.3035039340057</v>
      </c>
      <c r="F83" s="123">
        <v>5171.7419639412947</v>
      </c>
      <c r="G83" s="123">
        <v>5039.681169537429</v>
      </c>
      <c r="H83" s="123">
        <v>5538.6054855356051</v>
      </c>
      <c r="I83" s="123">
        <v>5186.0792574536563</v>
      </c>
      <c r="J83" s="123">
        <v>4991.2841123655835</v>
      </c>
      <c r="K83" s="123">
        <v>4776.9766240504887</v>
      </c>
      <c r="L83" s="123">
        <v>4712.7579351466857</v>
      </c>
      <c r="M83" s="123">
        <v>4809.9815832172153</v>
      </c>
      <c r="N83" s="123">
        <v>4299.7674337815497</v>
      </c>
      <c r="O83" s="123">
        <v>4402.7119834847454</v>
      </c>
      <c r="P83" s="123">
        <v>4900.7098831891217</v>
      </c>
      <c r="Q83" s="123">
        <v>5504.4619969580453</v>
      </c>
      <c r="R83" s="123">
        <v>5945.4177050608296</v>
      </c>
      <c r="S83" s="123">
        <v>5766.5669302488295</v>
      </c>
      <c r="T83" s="123">
        <v>5163.833982826739</v>
      </c>
      <c r="U83" s="123">
        <v>4937.0097036572488</v>
      </c>
      <c r="V83" s="123">
        <v>4544.523841655423</v>
      </c>
      <c r="W83" s="123">
        <v>4013.4154447055362</v>
      </c>
      <c r="X83" s="123">
        <v>4769.1459024605392</v>
      </c>
    </row>
    <row r="84" spans="2:24" s="200" customFormat="1" ht="18" customHeight="1" x14ac:dyDescent="0.2">
      <c r="B84" s="237" t="s">
        <v>439</v>
      </c>
      <c r="C84" s="266"/>
      <c r="D84" s="226">
        <v>377.26519477935949</v>
      </c>
      <c r="E84" s="226">
        <v>419.65301264025879</v>
      </c>
      <c r="F84" s="226">
        <v>145.09602360685608</v>
      </c>
      <c r="G84" s="226">
        <v>-222.8466554795632</v>
      </c>
      <c r="H84" s="226">
        <v>-668.6771509640198</v>
      </c>
      <c r="I84" s="226">
        <v>-619.12367942962612</v>
      </c>
      <c r="J84" s="226">
        <v>-741.01985199618161</v>
      </c>
      <c r="K84" s="226">
        <v>-714.06598471336611</v>
      </c>
      <c r="L84" s="226">
        <v>-831.66620893121399</v>
      </c>
      <c r="M84" s="226">
        <v>-730.90326662084567</v>
      </c>
      <c r="N84" s="226">
        <v>-1264.3834946124553</v>
      </c>
      <c r="O84" s="226">
        <v>-1383.6105410135438</v>
      </c>
      <c r="P84" s="226">
        <v>-1046.5175943077438</v>
      </c>
      <c r="Q84" s="226">
        <v>-788.03402913931916</v>
      </c>
      <c r="R84" s="226">
        <v>-520.23903341289099</v>
      </c>
      <c r="S84" s="226">
        <v>-921.72966643793802</v>
      </c>
      <c r="T84" s="226">
        <v>-1697.8098527694881</v>
      </c>
      <c r="U84" s="226">
        <v>-1293.6208922526791</v>
      </c>
      <c r="V84" s="226">
        <v>-1433.9425798829304</v>
      </c>
      <c r="W84" s="226">
        <v>-1438.3036209342508</v>
      </c>
      <c r="X84" s="226">
        <v>-915.77927144037278</v>
      </c>
    </row>
    <row r="85" spans="2:24" s="200" customFormat="1" ht="18" customHeight="1" x14ac:dyDescent="0.2">
      <c r="B85" s="237" t="s">
        <v>440</v>
      </c>
      <c r="C85" s="266"/>
      <c r="D85" s="226">
        <v>4886.0114318576962</v>
      </c>
      <c r="E85" s="226">
        <v>4813.6504912937471</v>
      </c>
      <c r="F85" s="226">
        <v>5026.6459403344388</v>
      </c>
      <c r="G85" s="226">
        <v>5262.5278250169922</v>
      </c>
      <c r="H85" s="226">
        <v>6207.2826364996254</v>
      </c>
      <c r="I85" s="226">
        <v>5805.2029368832827</v>
      </c>
      <c r="J85" s="226">
        <v>5732.3039643617649</v>
      </c>
      <c r="K85" s="226">
        <v>5491.0426087638552</v>
      </c>
      <c r="L85" s="226">
        <v>5544.4241440778997</v>
      </c>
      <c r="M85" s="226">
        <v>5540.8848498380612</v>
      </c>
      <c r="N85" s="226">
        <v>5564.1509283940049</v>
      </c>
      <c r="O85" s="226">
        <v>5786.3225244982896</v>
      </c>
      <c r="P85" s="226">
        <v>5947.2274774968655</v>
      </c>
      <c r="Q85" s="226">
        <v>6292.4960260973648</v>
      </c>
      <c r="R85" s="226">
        <v>6465.6567384737209</v>
      </c>
      <c r="S85" s="226">
        <v>6688.2965966867678</v>
      </c>
      <c r="T85" s="226">
        <v>6861.6438355962273</v>
      </c>
      <c r="U85" s="226">
        <v>6230.6305959099282</v>
      </c>
      <c r="V85" s="226">
        <v>5978.4664215383536</v>
      </c>
      <c r="W85" s="226">
        <v>5451.719065639787</v>
      </c>
      <c r="X85" s="226">
        <v>5684.9251739009123</v>
      </c>
    </row>
    <row r="86" spans="2:24" s="200" customFormat="1" ht="18" customHeight="1" x14ac:dyDescent="0.2">
      <c r="B86" s="283" t="s">
        <v>592</v>
      </c>
      <c r="C86" s="284"/>
      <c r="D86" s="285">
        <v>875.46562292550084</v>
      </c>
      <c r="E86" s="285">
        <v>810.50214619366238</v>
      </c>
      <c r="F86" s="285">
        <v>699.57788714104356</v>
      </c>
      <c r="G86" s="285">
        <v>500.91947282828289</v>
      </c>
      <c r="H86" s="285">
        <v>492.47696645102769</v>
      </c>
      <c r="I86" s="285">
        <v>419.94199917564237</v>
      </c>
      <c r="J86" s="285">
        <v>404.6824786849221</v>
      </c>
      <c r="K86" s="285">
        <v>413.6718817667259</v>
      </c>
      <c r="L86" s="285">
        <v>419.8433878931458</v>
      </c>
      <c r="M86" s="285">
        <v>341.18361450888216</v>
      </c>
      <c r="N86" s="285">
        <v>471.41487769966841</v>
      </c>
      <c r="O86" s="285">
        <v>466.44459082577669</v>
      </c>
      <c r="P86" s="285">
        <v>468.43826094026662</v>
      </c>
      <c r="Q86" s="285">
        <v>401.24379863759179</v>
      </c>
      <c r="R86" s="285">
        <v>386.99419055159092</v>
      </c>
      <c r="S86" s="285">
        <v>386.68681033720907</v>
      </c>
      <c r="T86" s="285">
        <v>392.74769065264155</v>
      </c>
      <c r="U86" s="285">
        <v>305.03204515292975</v>
      </c>
      <c r="V86" s="285">
        <v>290.54088712878627</v>
      </c>
      <c r="W86" s="285">
        <v>292.21845675976402</v>
      </c>
      <c r="X86" s="285">
        <v>291.95515694650453</v>
      </c>
    </row>
    <row r="87" spans="2:24" s="200" customFormat="1" ht="18" customHeight="1" x14ac:dyDescent="0.2">
      <c r="B87" s="237" t="s">
        <v>439</v>
      </c>
      <c r="C87" s="266"/>
      <c r="D87" s="226">
        <v>622.62309422901046</v>
      </c>
      <c r="E87" s="226">
        <v>710.31543753719109</v>
      </c>
      <c r="F87" s="226">
        <v>632.52853462305791</v>
      </c>
      <c r="G87" s="226">
        <v>434.58238191919196</v>
      </c>
      <c r="H87" s="226">
        <v>426.62989208585236</v>
      </c>
      <c r="I87" s="226">
        <v>352.78780518081714</v>
      </c>
      <c r="J87" s="226">
        <v>311.02500281134917</v>
      </c>
      <c r="K87" s="226">
        <v>306.93013561028005</v>
      </c>
      <c r="L87" s="226">
        <v>323.41803296944363</v>
      </c>
      <c r="M87" s="226">
        <v>224.08549597947976</v>
      </c>
      <c r="N87" s="226">
        <v>408.18413880277649</v>
      </c>
      <c r="O87" s="226">
        <v>381.41141161751995</v>
      </c>
      <c r="P87" s="226">
        <v>398.94700129754136</v>
      </c>
      <c r="Q87" s="226">
        <v>260.97093942139378</v>
      </c>
      <c r="R87" s="226">
        <v>249.58883134404678</v>
      </c>
      <c r="S87" s="226">
        <v>243.44576208803869</v>
      </c>
      <c r="T87" s="226">
        <v>265.45747163777008</v>
      </c>
      <c r="U87" s="226">
        <v>189.97856595755886</v>
      </c>
      <c r="V87" s="226">
        <v>218.02308047459121</v>
      </c>
      <c r="W87" s="226">
        <v>202.88079812847008</v>
      </c>
      <c r="X87" s="226">
        <v>201.2896951527641</v>
      </c>
    </row>
    <row r="88" spans="2:24" s="200" customFormat="1" ht="18" customHeight="1" x14ac:dyDescent="0.2">
      <c r="B88" s="237" t="s">
        <v>440</v>
      </c>
      <c r="C88" s="266"/>
      <c r="D88" s="226">
        <v>252.8425286964904</v>
      </c>
      <c r="E88" s="226">
        <v>100.18670865647127</v>
      </c>
      <c r="F88" s="226">
        <v>67.049352517985611</v>
      </c>
      <c r="G88" s="226">
        <v>66.337090909090904</v>
      </c>
      <c r="H88" s="226">
        <v>65.847074365175331</v>
      </c>
      <c r="I88" s="226">
        <v>67.154193994825206</v>
      </c>
      <c r="J88" s="226">
        <v>93.657475873572906</v>
      </c>
      <c r="K88" s="226">
        <v>106.74174615644586</v>
      </c>
      <c r="L88" s="226">
        <v>96.425354923702173</v>
      </c>
      <c r="M88" s="226">
        <v>117.09811852940238</v>
      </c>
      <c r="N88" s="226">
        <v>63.230738896891907</v>
      </c>
      <c r="O88" s="226">
        <v>85.033179208256755</v>
      </c>
      <c r="P88" s="226">
        <v>69.491259642725254</v>
      </c>
      <c r="Q88" s="226">
        <v>140.27285921619799</v>
      </c>
      <c r="R88" s="226">
        <v>137.40535920754417</v>
      </c>
      <c r="S88" s="226">
        <v>143.24104824917038</v>
      </c>
      <c r="T88" s="226">
        <v>127.29021901487147</v>
      </c>
      <c r="U88" s="226">
        <v>115.05347919537091</v>
      </c>
      <c r="V88" s="226">
        <v>72.51780665419507</v>
      </c>
      <c r="W88" s="226">
        <v>89.337658631293934</v>
      </c>
      <c r="X88" s="226">
        <v>90.66546179374042</v>
      </c>
    </row>
    <row r="89" spans="2:24" ht="9.9499999999999993" customHeight="1" x14ac:dyDescent="0.2">
      <c r="B89" s="267"/>
      <c r="C89" s="267"/>
      <c r="D89" s="267"/>
      <c r="E89" s="267"/>
      <c r="F89" s="267"/>
      <c r="G89" s="267"/>
      <c r="H89" s="267"/>
      <c r="I89" s="267"/>
      <c r="J89" s="267"/>
      <c r="K89" s="267"/>
      <c r="L89" s="267"/>
      <c r="M89" s="267"/>
      <c r="N89" s="267"/>
      <c r="O89" s="267"/>
      <c r="P89" s="267"/>
      <c r="Q89" s="267"/>
      <c r="R89" s="267"/>
      <c r="S89" s="267"/>
      <c r="T89" s="267"/>
      <c r="U89" s="267"/>
      <c r="V89" s="267"/>
      <c r="W89" s="267"/>
      <c r="X89" s="267"/>
    </row>
    <row r="90" spans="2:24" s="200" customFormat="1" ht="18" customHeight="1" x14ac:dyDescent="0.2">
      <c r="B90" s="121" t="s">
        <v>583</v>
      </c>
      <c r="C90" s="123"/>
      <c r="D90" s="123">
        <v>3154.7728343765634</v>
      </c>
      <c r="E90" s="123">
        <v>3337.050322808419</v>
      </c>
      <c r="F90" s="123">
        <v>3181.6090657264594</v>
      </c>
      <c r="G90" s="123">
        <v>3052.2569199267637</v>
      </c>
      <c r="H90" s="123">
        <v>3153.2240233205948</v>
      </c>
      <c r="I90" s="123">
        <v>2826.0372588021005</v>
      </c>
      <c r="J90" s="123">
        <v>2841.4899165585266</v>
      </c>
      <c r="K90" s="123">
        <v>2872.8085155563058</v>
      </c>
      <c r="L90" s="123">
        <v>2356.8561696133734</v>
      </c>
      <c r="M90" s="123">
        <v>2466.7989246710817</v>
      </c>
      <c r="N90" s="123">
        <v>1654.4370289267499</v>
      </c>
      <c r="O90" s="123">
        <v>1203.1197069197665</v>
      </c>
      <c r="P90" s="123">
        <v>1140.2878061179892</v>
      </c>
      <c r="Q90" s="123">
        <v>1010.9997281916875</v>
      </c>
      <c r="R90" s="123">
        <v>890.50827738835517</v>
      </c>
      <c r="S90" s="123">
        <v>1175.0490613757565</v>
      </c>
      <c r="T90" s="123">
        <v>1782.7214626650307</v>
      </c>
      <c r="U90" s="123">
        <v>2741.4026274490957</v>
      </c>
      <c r="V90" s="123">
        <v>4109.0211196500368</v>
      </c>
      <c r="W90" s="123">
        <v>4800.9453284580459</v>
      </c>
      <c r="X90" s="123">
        <v>5023.6720574674682</v>
      </c>
    </row>
    <row r="91" spans="2:24" ht="9.9499999999999993" customHeight="1" x14ac:dyDescent="0.2">
      <c r="B91" s="267"/>
      <c r="C91" s="267"/>
      <c r="D91" s="267"/>
      <c r="E91" s="267"/>
      <c r="F91" s="267"/>
      <c r="G91" s="267"/>
      <c r="H91" s="267"/>
      <c r="I91" s="267"/>
      <c r="J91" s="267"/>
      <c r="K91" s="267"/>
      <c r="L91" s="267"/>
      <c r="M91" s="267"/>
      <c r="N91" s="267"/>
      <c r="O91" s="267"/>
      <c r="P91" s="267"/>
      <c r="Q91" s="267"/>
      <c r="R91" s="267"/>
      <c r="S91" s="267"/>
      <c r="T91" s="267"/>
      <c r="U91" s="267"/>
      <c r="V91" s="267"/>
      <c r="W91" s="267"/>
      <c r="X91" s="267"/>
    </row>
    <row r="92" spans="2:24" s="200" customFormat="1" ht="18" customHeight="1" x14ac:dyDescent="0.2">
      <c r="B92" s="121" t="s">
        <v>789</v>
      </c>
      <c r="C92" s="123"/>
      <c r="D92" s="479">
        <v>1.9458587263940592</v>
      </c>
      <c r="E92" s="479">
        <v>1.8111221184825521</v>
      </c>
      <c r="F92" s="479">
        <v>1.8453932365011461</v>
      </c>
      <c r="G92" s="479">
        <v>1.8152471393196656</v>
      </c>
      <c r="H92" s="479">
        <v>1.9126717313397306</v>
      </c>
      <c r="I92" s="479">
        <v>1.9837039441601618</v>
      </c>
      <c r="J92" s="479">
        <v>1.8989919899437251</v>
      </c>
      <c r="K92" s="479">
        <v>1.8068202171184633</v>
      </c>
      <c r="L92" s="479">
        <v>2.1777320946495435</v>
      </c>
      <c r="M92" s="479">
        <v>2.0881982500511036</v>
      </c>
      <c r="N92" s="479">
        <v>2.8838706025434719</v>
      </c>
      <c r="O92" s="479">
        <v>4.0471089836742538</v>
      </c>
      <c r="P92" s="479">
        <v>4.7085903359856021</v>
      </c>
      <c r="Q92" s="479">
        <v>5.8414514177553807</v>
      </c>
      <c r="R92" s="479">
        <v>7.1110084615764029</v>
      </c>
      <c r="S92" s="479">
        <v>5.2365930435123804</v>
      </c>
      <c r="T92" s="479">
        <v>3.1169096181591494</v>
      </c>
      <c r="U92" s="479">
        <v>1.9121750655386049</v>
      </c>
      <c r="V92" s="479">
        <v>1.1766950297875347</v>
      </c>
      <c r="W92" s="479">
        <v>0.89683043794380635</v>
      </c>
      <c r="X92" s="479">
        <v>1.0074505265294813</v>
      </c>
    </row>
    <row r="93" spans="2:24" s="200" customFormat="1" ht="18" customHeight="1" x14ac:dyDescent="0.2">
      <c r="B93" s="283" t="s">
        <v>593</v>
      </c>
      <c r="C93" s="284"/>
      <c r="D93" s="285">
        <v>0</v>
      </c>
      <c r="E93" s="285">
        <v>0</v>
      </c>
      <c r="F93" s="285">
        <v>0</v>
      </c>
      <c r="G93" s="285">
        <v>0</v>
      </c>
      <c r="H93" s="285">
        <v>0</v>
      </c>
      <c r="I93" s="285">
        <v>0</v>
      </c>
      <c r="J93" s="285">
        <v>0</v>
      </c>
      <c r="K93" s="285">
        <v>0</v>
      </c>
      <c r="L93" s="285">
        <v>0</v>
      </c>
      <c r="M93" s="285">
        <v>0</v>
      </c>
      <c r="N93" s="285">
        <v>0</v>
      </c>
      <c r="O93" s="285">
        <v>0</v>
      </c>
      <c r="P93" s="285">
        <v>0</v>
      </c>
      <c r="Q93" s="285">
        <v>0</v>
      </c>
      <c r="R93" s="285">
        <v>0</v>
      </c>
      <c r="S93" s="285">
        <v>304.74583333540164</v>
      </c>
      <c r="T93" s="285">
        <v>311.97547499951895</v>
      </c>
      <c r="U93" s="285">
        <v>306.07822500043881</v>
      </c>
      <c r="V93" s="285">
        <v>312.9362833353324</v>
      </c>
      <c r="W93" s="285">
        <v>307.04965000000004</v>
      </c>
      <c r="X93" s="285">
        <v>313.9130166696533</v>
      </c>
    </row>
    <row r="94" spans="2:24" s="200" customFormat="1" ht="18" customHeight="1" x14ac:dyDescent="0.2">
      <c r="B94" s="237" t="s">
        <v>439</v>
      </c>
      <c r="C94" s="266"/>
      <c r="D94" s="226"/>
      <c r="E94" s="226"/>
      <c r="F94" s="226"/>
      <c r="G94" s="226"/>
      <c r="H94" s="226"/>
      <c r="I94" s="226"/>
      <c r="J94" s="226"/>
      <c r="K94" s="226"/>
      <c r="L94" s="226"/>
      <c r="M94" s="226"/>
      <c r="N94" s="226"/>
      <c r="O94" s="226"/>
      <c r="P94" s="226"/>
      <c r="Q94" s="226"/>
      <c r="R94" s="226"/>
      <c r="S94" s="226"/>
      <c r="T94" s="226"/>
      <c r="U94" s="226"/>
      <c r="V94" s="226"/>
      <c r="W94" s="226"/>
      <c r="X94" s="226"/>
    </row>
    <row r="95" spans="2:24" s="200" customFormat="1" ht="18" customHeight="1" x14ac:dyDescent="0.2">
      <c r="B95" s="237" t="s">
        <v>440</v>
      </c>
      <c r="C95" s="266"/>
      <c r="D95" s="226">
        <v>0</v>
      </c>
      <c r="E95" s="226">
        <v>0</v>
      </c>
      <c r="F95" s="226">
        <v>0</v>
      </c>
      <c r="G95" s="226">
        <v>0</v>
      </c>
      <c r="H95" s="226">
        <v>0</v>
      </c>
      <c r="I95" s="226">
        <v>0</v>
      </c>
      <c r="J95" s="226">
        <v>0</v>
      </c>
      <c r="K95" s="226">
        <v>0</v>
      </c>
      <c r="L95" s="226">
        <v>0</v>
      </c>
      <c r="M95" s="226">
        <v>0</v>
      </c>
      <c r="N95" s="226">
        <v>0</v>
      </c>
      <c r="O95" s="226">
        <v>0</v>
      </c>
      <c r="P95" s="226">
        <v>0</v>
      </c>
      <c r="Q95" s="226">
        <v>0</v>
      </c>
      <c r="R95" s="226">
        <v>0</v>
      </c>
      <c r="S95" s="226">
        <v>304.74583333540164</v>
      </c>
      <c r="T95" s="226">
        <v>311.97547499951895</v>
      </c>
      <c r="U95" s="226">
        <v>306.07822500043881</v>
      </c>
      <c r="V95" s="226">
        <v>312.9362833353324</v>
      </c>
      <c r="W95" s="226">
        <v>307.04965000000004</v>
      </c>
      <c r="X95" s="226">
        <v>313.9130166696533</v>
      </c>
    </row>
    <row r="96" spans="2:24" s="200" customFormat="1" ht="18" customHeight="1" x14ac:dyDescent="0.2">
      <c r="B96" s="121" t="s">
        <v>790</v>
      </c>
      <c r="C96" s="123"/>
      <c r="D96" s="123">
        <v>6138.742249562556</v>
      </c>
      <c r="E96" s="123">
        <v>6043.8056501276678</v>
      </c>
      <c r="F96" s="123">
        <v>5871.3198510823386</v>
      </c>
      <c r="G96" s="123">
        <v>5540.6006423657118</v>
      </c>
      <c r="H96" s="123">
        <v>6031.0824519866328</v>
      </c>
      <c r="I96" s="123">
        <v>5606.0212566292985</v>
      </c>
      <c r="J96" s="123">
        <v>5395.9665910505055</v>
      </c>
      <c r="K96" s="123">
        <v>5190.6485058172148</v>
      </c>
      <c r="L96" s="123">
        <v>5132.6013230398312</v>
      </c>
      <c r="M96" s="123">
        <v>5151.1651977260972</v>
      </c>
      <c r="N96" s="123">
        <v>4771.1823114812178</v>
      </c>
      <c r="O96" s="123">
        <v>4869.156574310522</v>
      </c>
      <c r="P96" s="123">
        <v>5369.1481441293881</v>
      </c>
      <c r="Q96" s="123">
        <v>5905.705795595637</v>
      </c>
      <c r="R96" s="123">
        <v>6332.4118956124203</v>
      </c>
      <c r="S96" s="123">
        <v>5848.5079072506369</v>
      </c>
      <c r="T96" s="123">
        <v>5244.6061984798616</v>
      </c>
      <c r="U96" s="123">
        <v>4935.9635238097399</v>
      </c>
      <c r="V96" s="123">
        <v>4522.1284454488768</v>
      </c>
      <c r="W96" s="123">
        <v>3998.5842514653004</v>
      </c>
      <c r="X96" s="123">
        <v>4747.1880427373908</v>
      </c>
    </row>
    <row r="97" spans="2:24" s="200" customFormat="1" ht="7.5" customHeight="1" x14ac:dyDescent="0.2">
      <c r="B97" s="126"/>
      <c r="C97" s="128"/>
      <c r="D97" s="482"/>
      <c r="E97" s="482"/>
      <c r="F97" s="482"/>
      <c r="G97" s="482"/>
      <c r="H97" s="482"/>
      <c r="I97" s="482"/>
      <c r="J97" s="482"/>
      <c r="K97" s="482"/>
      <c r="L97" s="482"/>
      <c r="M97" s="482"/>
      <c r="N97" s="482"/>
      <c r="O97" s="482"/>
      <c r="P97" s="482"/>
      <c r="Q97" s="482"/>
      <c r="R97" s="482"/>
      <c r="S97" s="482"/>
      <c r="T97" s="482"/>
      <c r="U97" s="482"/>
      <c r="V97" s="482"/>
      <c r="W97" s="482"/>
      <c r="X97" s="482"/>
    </row>
    <row r="98" spans="2:24" s="200" customFormat="1" ht="18" customHeight="1" x14ac:dyDescent="0.2">
      <c r="B98" s="121" t="s">
        <v>791</v>
      </c>
      <c r="C98" s="123"/>
      <c r="D98" s="479">
        <v>1.9458587263940592</v>
      </c>
      <c r="E98" s="479">
        <v>1.8111221184825521</v>
      </c>
      <c r="F98" s="479">
        <v>1.8453932365011461</v>
      </c>
      <c r="G98" s="479">
        <v>1.8152471393196656</v>
      </c>
      <c r="H98" s="479">
        <v>1.9126717313397306</v>
      </c>
      <c r="I98" s="479">
        <v>1.9837039441601618</v>
      </c>
      <c r="J98" s="479">
        <v>1.8989919899437251</v>
      </c>
      <c r="K98" s="479">
        <v>1.8068202171184633</v>
      </c>
      <c r="L98" s="479">
        <v>2.1777320946495435</v>
      </c>
      <c r="M98" s="479">
        <v>2.0881982500511036</v>
      </c>
      <c r="N98" s="479">
        <v>2.8838706025434719</v>
      </c>
      <c r="O98" s="479">
        <v>4.0471089836742538</v>
      </c>
      <c r="P98" s="479">
        <v>4.7085903359856021</v>
      </c>
      <c r="Q98" s="479">
        <v>5.8414514177553807</v>
      </c>
      <c r="R98" s="479">
        <v>7.1110084615764029</v>
      </c>
      <c r="S98" s="479">
        <v>4.9772457163645223</v>
      </c>
      <c r="T98" s="479">
        <v>2.9419100562347977</v>
      </c>
      <c r="U98" s="479">
        <v>1.8005248387766764</v>
      </c>
      <c r="V98" s="479">
        <v>1.1005366761984481</v>
      </c>
      <c r="W98" s="479">
        <v>0.83287435659042475</v>
      </c>
      <c r="X98" s="479">
        <v>0.94496376125525627</v>
      </c>
    </row>
    <row r="99" spans="2:24" ht="9.9499999999999993" customHeight="1" x14ac:dyDescent="0.2">
      <c r="B99" s="267"/>
      <c r="C99" s="267"/>
      <c r="D99" s="267"/>
      <c r="E99" s="267"/>
      <c r="F99" s="267"/>
      <c r="G99" s="267"/>
      <c r="H99" s="267"/>
      <c r="I99" s="267"/>
      <c r="J99" s="267"/>
      <c r="K99" s="267"/>
      <c r="L99" s="267"/>
      <c r="M99" s="92"/>
      <c r="N99" s="92"/>
      <c r="O99" s="92"/>
      <c r="P99" s="92"/>
    </row>
    <row r="100" spans="2:24" ht="18" customHeight="1" x14ac:dyDescent="0.2">
      <c r="B100" s="268"/>
      <c r="C100" s="268"/>
      <c r="D100" s="268"/>
      <c r="E100" s="268"/>
      <c r="F100" s="268"/>
      <c r="G100" s="268"/>
      <c r="H100" s="268"/>
      <c r="I100" s="269"/>
      <c r="J100" s="266"/>
      <c r="K100" s="270"/>
    </row>
    <row r="101" spans="2:24" ht="18" customHeight="1" x14ac:dyDescent="0.2">
      <c r="B101" s="602" t="s">
        <v>444</v>
      </c>
      <c r="C101" s="602"/>
      <c r="D101" s="602"/>
      <c r="E101" s="602"/>
      <c r="F101" s="602"/>
      <c r="G101" s="602"/>
    </row>
    <row r="102" spans="2:24" ht="18" customHeight="1" thickBot="1" x14ac:dyDescent="0.25">
      <c r="B102" s="271"/>
      <c r="C102" s="271"/>
      <c r="D102" s="271"/>
      <c r="E102" s="272"/>
      <c r="F102" s="273"/>
      <c r="G102" s="273"/>
    </row>
    <row r="103" spans="2:24" ht="18" customHeight="1" x14ac:dyDescent="0.2">
      <c r="B103" s="287" t="s">
        <v>445</v>
      </c>
      <c r="C103" s="287" t="s">
        <v>446</v>
      </c>
      <c r="D103" s="287"/>
      <c r="E103" s="287" t="s">
        <v>12</v>
      </c>
      <c r="F103" s="287" t="s">
        <v>447</v>
      </c>
      <c r="G103" s="287" t="s">
        <v>448</v>
      </c>
    </row>
    <row r="104" spans="2:24" ht="18" customHeight="1" x14ac:dyDescent="0.2">
      <c r="B104" s="288" t="s">
        <v>13</v>
      </c>
      <c r="C104" s="289" t="s">
        <v>812</v>
      </c>
      <c r="D104" s="289"/>
      <c r="E104" s="289" t="s">
        <v>813</v>
      </c>
      <c r="F104" s="289" t="s">
        <v>802</v>
      </c>
      <c r="G104" s="290" t="s">
        <v>803</v>
      </c>
    </row>
    <row r="105" spans="2:24" ht="18" customHeight="1" x14ac:dyDescent="0.2">
      <c r="B105" s="291" t="s">
        <v>13</v>
      </c>
      <c r="C105" s="292" t="s">
        <v>814</v>
      </c>
      <c r="D105" s="292"/>
      <c r="E105" s="292" t="s">
        <v>813</v>
      </c>
      <c r="F105" s="483" t="s">
        <v>802</v>
      </c>
      <c r="G105" s="484">
        <v>44236</v>
      </c>
    </row>
    <row r="106" spans="2:24" ht="18" customHeight="1" thickBot="1" x14ac:dyDescent="0.25">
      <c r="B106" s="293" t="s">
        <v>13</v>
      </c>
      <c r="C106" s="294" t="s">
        <v>815</v>
      </c>
      <c r="D106" s="294"/>
      <c r="E106" s="294" t="s">
        <v>816</v>
      </c>
      <c r="F106" s="294" t="s">
        <v>802</v>
      </c>
      <c r="G106" s="295">
        <v>44537</v>
      </c>
    </row>
    <row r="107" spans="2:24" ht="18" customHeight="1" x14ac:dyDescent="0.2">
      <c r="B107" s="97"/>
      <c r="C107" s="97"/>
      <c r="D107" s="97"/>
      <c r="E107" s="97"/>
      <c r="F107" s="93"/>
      <c r="G107" s="93"/>
    </row>
    <row r="108" spans="2:24" ht="18" customHeight="1" x14ac:dyDescent="0.2">
      <c r="B108" s="602" t="s">
        <v>449</v>
      </c>
      <c r="C108" s="602"/>
      <c r="D108" s="602"/>
      <c r="E108" s="602"/>
      <c r="F108" s="602"/>
      <c r="G108" s="602"/>
    </row>
    <row r="109" spans="2:24" ht="18" customHeight="1" thickBot="1" x14ac:dyDescent="0.25">
      <c r="B109" s="271"/>
      <c r="C109" s="271"/>
      <c r="D109" s="271"/>
      <c r="E109" s="272"/>
      <c r="F109" s="273"/>
      <c r="G109" s="273"/>
    </row>
    <row r="110" spans="2:24" ht="18" customHeight="1" x14ac:dyDescent="0.2">
      <c r="B110" s="287" t="s">
        <v>445</v>
      </c>
      <c r="C110" s="287" t="s">
        <v>446</v>
      </c>
      <c r="D110" s="287"/>
      <c r="E110" s="287" t="s">
        <v>12</v>
      </c>
      <c r="F110" s="287" t="s">
        <v>447</v>
      </c>
      <c r="G110" s="287" t="s">
        <v>448</v>
      </c>
    </row>
    <row r="111" spans="2:24" ht="18" customHeight="1" x14ac:dyDescent="0.2">
      <c r="B111" s="288" t="s">
        <v>115</v>
      </c>
      <c r="C111" s="289" t="s">
        <v>812</v>
      </c>
      <c r="D111" s="289"/>
      <c r="E111" s="289" t="s">
        <v>817</v>
      </c>
      <c r="F111" s="289" t="s">
        <v>802</v>
      </c>
      <c r="G111" s="290" t="s">
        <v>803</v>
      </c>
    </row>
    <row r="112" spans="2:24" ht="18" customHeight="1" thickBot="1" x14ac:dyDescent="0.25">
      <c r="B112" s="296" t="s">
        <v>115</v>
      </c>
      <c r="C112" s="297" t="s">
        <v>814</v>
      </c>
      <c r="D112" s="297"/>
      <c r="E112" s="297" t="s">
        <v>818</v>
      </c>
      <c r="F112" s="297" t="s">
        <v>802</v>
      </c>
      <c r="G112" s="298">
        <v>44236</v>
      </c>
    </row>
    <row r="113" spans="2:7" ht="18" customHeight="1" x14ac:dyDescent="0.2"/>
    <row r="114" spans="2:7" ht="18" customHeight="1" x14ac:dyDescent="0.2"/>
    <row r="115" spans="2:7" ht="18" customHeight="1" x14ac:dyDescent="0.2"/>
    <row r="116" spans="2:7" ht="18" customHeight="1" x14ac:dyDescent="0.2"/>
    <row r="117" spans="2:7" ht="18" customHeight="1" x14ac:dyDescent="0.2"/>
    <row r="118" spans="2:7" ht="18" customHeight="1" x14ac:dyDescent="0.2"/>
    <row r="119" spans="2:7" ht="18" customHeight="1" x14ac:dyDescent="0.2"/>
    <row r="120" spans="2:7" ht="18" customHeight="1" x14ac:dyDescent="0.2"/>
    <row r="121" spans="2:7" ht="18" customHeight="1" x14ac:dyDescent="0.2"/>
    <row r="122" spans="2:7" ht="18" customHeight="1" x14ac:dyDescent="0.2">
      <c r="B122" s="601"/>
      <c r="C122" s="601"/>
      <c r="D122" s="601"/>
      <c r="E122" s="601"/>
      <c r="F122" s="601"/>
      <c r="G122" s="601"/>
    </row>
    <row r="123" spans="2:7" ht="18" customHeight="1" x14ac:dyDescent="0.2">
      <c r="B123" s="192"/>
      <c r="C123" s="192"/>
      <c r="D123" s="192"/>
      <c r="E123" s="274"/>
      <c r="F123" s="275"/>
      <c r="G123" s="275"/>
    </row>
    <row r="124" spans="2:7" ht="18" customHeight="1" x14ac:dyDescent="0.2">
      <c r="B124" s="276"/>
      <c r="C124" s="276"/>
      <c r="D124" s="276"/>
      <c r="E124" s="276"/>
      <c r="F124" s="276"/>
      <c r="G124" s="276"/>
    </row>
    <row r="125" spans="2:7" ht="18" customHeight="1" x14ac:dyDescent="0.2">
      <c r="B125" s="243"/>
      <c r="C125" s="277"/>
      <c r="D125" s="277"/>
      <c r="E125" s="277"/>
      <c r="F125" s="277"/>
      <c r="G125" s="278"/>
    </row>
    <row r="126" spans="2:7" ht="18" customHeight="1" x14ac:dyDescent="0.2">
      <c r="B126" s="243"/>
      <c r="C126" s="277"/>
      <c r="D126" s="277"/>
      <c r="E126" s="277"/>
      <c r="F126" s="277"/>
      <c r="G126" s="278"/>
    </row>
    <row r="127" spans="2:7" ht="18" customHeight="1" x14ac:dyDescent="0.2">
      <c r="B127" s="243"/>
      <c r="C127" s="277"/>
      <c r="D127" s="277"/>
      <c r="E127" s="277"/>
      <c r="F127" s="277"/>
      <c r="G127" s="278"/>
    </row>
    <row r="128" spans="2:7" ht="18" customHeight="1" x14ac:dyDescent="0.2">
      <c r="B128" s="192"/>
      <c r="C128" s="192"/>
      <c r="D128" s="192"/>
      <c r="E128" s="192"/>
      <c r="F128" s="153"/>
      <c r="G128" s="153"/>
    </row>
    <row r="129" spans="2:7" ht="18" customHeight="1" x14ac:dyDescent="0.2">
      <c r="B129" s="601"/>
      <c r="C129" s="601"/>
      <c r="D129" s="601"/>
      <c r="E129" s="601"/>
      <c r="F129" s="601"/>
      <c r="G129" s="601"/>
    </row>
    <row r="130" spans="2:7" ht="18" customHeight="1" x14ac:dyDescent="0.2">
      <c r="B130" s="192"/>
      <c r="C130" s="192"/>
      <c r="D130" s="192"/>
      <c r="E130" s="274"/>
      <c r="F130" s="275"/>
      <c r="G130" s="275"/>
    </row>
    <row r="131" spans="2:7" ht="18" customHeight="1" x14ac:dyDescent="0.2">
      <c r="B131" s="276"/>
      <c r="C131" s="276"/>
      <c r="D131" s="276"/>
      <c r="E131" s="276"/>
      <c r="F131" s="276"/>
      <c r="G131" s="276"/>
    </row>
    <row r="132" spans="2:7" ht="18" customHeight="1" x14ac:dyDescent="0.2">
      <c r="B132" s="243"/>
      <c r="C132" s="277"/>
      <c r="D132" s="277"/>
      <c r="E132" s="277"/>
      <c r="F132" s="277"/>
      <c r="G132" s="278"/>
    </row>
    <row r="133" spans="2:7" ht="18" customHeight="1" x14ac:dyDescent="0.2">
      <c r="B133" s="243"/>
      <c r="C133" s="277"/>
      <c r="D133" s="277"/>
      <c r="E133" s="277"/>
      <c r="F133" s="277"/>
      <c r="G133" s="278"/>
    </row>
    <row r="134" spans="2:7" ht="18" customHeight="1" x14ac:dyDescent="0.2"/>
    <row r="135" spans="2:7" ht="18" customHeight="1" x14ac:dyDescent="0.2"/>
    <row r="136" spans="2:7" ht="18" customHeight="1" x14ac:dyDescent="0.2"/>
    <row r="137" spans="2:7" ht="18" customHeight="1" x14ac:dyDescent="0.2"/>
  </sheetData>
  <mergeCells count="4">
    <mergeCell ref="B129:G129"/>
    <mergeCell ref="B101:G101"/>
    <mergeCell ref="B108:G108"/>
    <mergeCell ref="B122:G122"/>
  </mergeCells>
  <hyperlinks>
    <hyperlink ref="D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topLeftCell="A13" zoomScale="60" zoomScaleNormal="60" workbookViewId="0">
      <selection activeCell="AE8" sqref="AE8"/>
    </sheetView>
  </sheetViews>
  <sheetFormatPr defaultRowHeight="15" x14ac:dyDescent="0.25"/>
  <cols>
    <col min="1" max="1" width="2" customWidth="1"/>
    <col min="2" max="4" width="9.140625" customWidth="1"/>
    <col min="5" max="5" width="9" customWidth="1"/>
    <col min="6" max="6" width="9.140625" customWidth="1"/>
    <col min="20" max="20" width="9.140625" customWidth="1"/>
    <col min="21" max="21" width="7.7109375" bestFit="1" customWidth="1"/>
    <col min="22" max="22" width="11.140625" customWidth="1"/>
    <col min="24" max="24" width="9.28515625" customWidth="1"/>
    <col min="25" max="29" width="16.140625" customWidth="1"/>
    <col min="30" max="30" width="13.140625" bestFit="1" customWidth="1"/>
    <col min="31" max="32" width="13.140625" customWidth="1"/>
    <col min="33" max="37" width="1.85546875" customWidth="1"/>
  </cols>
  <sheetData>
    <row r="1" spans="1:77" s="44" customFormat="1" ht="12.75" x14ac:dyDescent="0.2"/>
    <row r="2" spans="1:77" s="44" customFormat="1" ht="12.75" x14ac:dyDescent="0.2"/>
    <row r="3" spans="1:77" s="44" customFormat="1" ht="26.25" x14ac:dyDescent="0.4">
      <c r="G3" s="45" t="s">
        <v>149</v>
      </c>
    </row>
    <row r="4" spans="1:77" s="44" customFormat="1" ht="12.75" x14ac:dyDescent="0.2"/>
    <row r="6" spans="1:77" s="46" customFormat="1" ht="18" customHeight="1" x14ac:dyDescent="0.2">
      <c r="A6" s="586" t="s">
        <v>461</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row>
    <row r="7" spans="1:77" s="2" customFormat="1" x14ac:dyDescent="0.25">
      <c r="A7" s="65"/>
      <c r="B7" s="65"/>
      <c r="C7" s="65"/>
      <c r="D7" s="65"/>
      <c r="E7" s="65"/>
      <c r="F7" s="65"/>
      <c r="G7" s="65"/>
      <c r="H7" s="65"/>
      <c r="I7" s="65"/>
      <c r="J7" s="65"/>
      <c r="K7" s="65"/>
      <c r="L7" s="65"/>
      <c r="M7" s="65"/>
      <c r="N7" s="65"/>
      <c r="O7" s="65"/>
      <c r="P7" s="65"/>
      <c r="Q7" s="65"/>
      <c r="R7" s="65"/>
      <c r="S7" s="65"/>
      <c r="T7" s="65"/>
      <c r="U7" s="65"/>
      <c r="V7" s="65"/>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25">
      <c r="A8" s="41" t="s">
        <v>133</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25">
      <c r="A9" s="303"/>
      <c r="B9" s="303"/>
      <c r="C9" s="303"/>
      <c r="D9" s="303"/>
      <c r="E9" s="303"/>
      <c r="F9" s="303"/>
      <c r="G9" s="303"/>
      <c r="H9" s="303"/>
      <c r="I9" s="303"/>
      <c r="J9" s="303"/>
      <c r="BX9"/>
      <c r="BY9"/>
    </row>
    <row r="10" spans="1:77" s="4" customFormat="1" ht="14.25" customHeight="1" x14ac:dyDescent="0.25">
      <c r="A10" s="303"/>
      <c r="B10" s="303"/>
      <c r="C10" s="303"/>
      <c r="D10" s="303"/>
      <c r="E10" s="303"/>
      <c r="F10" s="576" t="s">
        <v>134</v>
      </c>
      <c r="G10" s="576"/>
      <c r="H10" s="576"/>
      <c r="I10" s="576"/>
      <c r="S10"/>
      <c r="T10" s="577" t="s">
        <v>135</v>
      </c>
      <c r="U10" s="577"/>
      <c r="V10" s="577"/>
      <c r="W10" s="577"/>
      <c r="BX10"/>
      <c r="BY10"/>
    </row>
    <row r="11" spans="1:77" s="4" customFormat="1" ht="14.25" customHeight="1" x14ac:dyDescent="0.25">
      <c r="A11" s="303"/>
      <c r="B11" s="303"/>
      <c r="C11" s="303"/>
      <c r="D11" s="303"/>
      <c r="E11" s="303"/>
      <c r="F11" s="576"/>
      <c r="G11" s="576"/>
      <c r="H11" s="576"/>
      <c r="I11" s="576"/>
      <c r="S11"/>
      <c r="T11" s="577"/>
      <c r="U11" s="577"/>
      <c r="V11" s="577"/>
      <c r="W11" s="577"/>
      <c r="BX11"/>
      <c r="BY11"/>
    </row>
    <row r="12" spans="1:77" s="4" customFormat="1" ht="14.25" customHeight="1" x14ac:dyDescent="0.25">
      <c r="A12" s="303"/>
      <c r="B12" s="303"/>
      <c r="C12" s="303"/>
      <c r="D12" s="303"/>
      <c r="E12" s="303"/>
      <c r="F12" s="576"/>
      <c r="G12" s="576"/>
      <c r="H12" s="576"/>
      <c r="I12" s="576"/>
      <c r="S12"/>
      <c r="T12" s="577"/>
      <c r="U12" s="577"/>
      <c r="V12" s="577"/>
      <c r="W12" s="577"/>
      <c r="BX12"/>
      <c r="BY12"/>
    </row>
    <row r="13" spans="1:77" s="4" customFormat="1" x14ac:dyDescent="0.25">
      <c r="A13" s="303"/>
      <c r="B13" s="303"/>
      <c r="C13" s="303"/>
      <c r="D13" s="303"/>
      <c r="E13" s="303"/>
      <c r="F13" s="303"/>
      <c r="G13" s="303"/>
      <c r="H13" s="303"/>
      <c r="I13" s="303"/>
      <c r="S13" s="304"/>
      <c r="BX13"/>
      <c r="BY13"/>
    </row>
    <row r="14" spans="1:77" s="4" customFormat="1" x14ac:dyDescent="0.25">
      <c r="A14" s="303"/>
      <c r="B14" s="303"/>
      <c r="C14" s="303"/>
      <c r="D14" s="303"/>
      <c r="E14" s="303"/>
      <c r="F14" s="303"/>
      <c r="G14" s="303"/>
      <c r="H14" s="303"/>
      <c r="I14" s="303"/>
      <c r="BX14"/>
      <c r="BY14"/>
    </row>
    <row r="15" spans="1:77" s="4" customFormat="1" x14ac:dyDescent="0.25">
      <c r="A15" s="303"/>
      <c r="B15" s="303"/>
      <c r="C15" s="303"/>
      <c r="D15" s="303"/>
      <c r="E15" s="303"/>
      <c r="F15" s="303"/>
      <c r="G15" s="303"/>
      <c r="H15" s="303"/>
      <c r="I15" s="303"/>
      <c r="W15"/>
      <c r="X15"/>
      <c r="BX15"/>
      <c r="BY15"/>
    </row>
    <row r="16" spans="1:77" s="4" customFormat="1" x14ac:dyDescent="0.25">
      <c r="A16" s="303"/>
      <c r="B16" s="303"/>
      <c r="C16" s="303"/>
      <c r="D16" s="303"/>
      <c r="E16" s="303"/>
      <c r="F16" s="303"/>
      <c r="G16" s="303"/>
      <c r="H16" s="303"/>
      <c r="I16" s="303"/>
      <c r="W16"/>
      <c r="X16"/>
    </row>
    <row r="17" spans="1:24" s="4" customFormat="1" x14ac:dyDescent="0.25">
      <c r="A17" s="303"/>
      <c r="B17" s="303"/>
      <c r="C17" s="303"/>
      <c r="D17" s="303"/>
      <c r="E17" s="303"/>
      <c r="F17" s="303"/>
      <c r="G17" s="303"/>
      <c r="H17" s="303"/>
      <c r="I17" s="303"/>
      <c r="W17"/>
      <c r="X17"/>
    </row>
    <row r="18" spans="1:24" s="4" customFormat="1" x14ac:dyDescent="0.25">
      <c r="A18" s="303"/>
      <c r="B18" s="303"/>
      <c r="C18" s="303"/>
      <c r="D18" s="303"/>
      <c r="E18" s="303"/>
      <c r="F18" s="303"/>
      <c r="G18" s="303"/>
      <c r="H18" s="303"/>
      <c r="I18" s="303"/>
      <c r="W18"/>
      <c r="X18"/>
    </row>
    <row r="19" spans="1:24" s="4" customFormat="1" x14ac:dyDescent="0.25">
      <c r="A19" s="303"/>
      <c r="B19" s="303"/>
      <c r="C19" s="303"/>
      <c r="D19" s="303"/>
      <c r="E19" s="303"/>
      <c r="F19" s="303"/>
      <c r="G19" s="303"/>
      <c r="H19" s="303"/>
      <c r="I19" s="303"/>
      <c r="W19"/>
      <c r="X19"/>
    </row>
    <row r="20" spans="1:24" s="4" customFormat="1" ht="15" customHeight="1" x14ac:dyDescent="0.25">
      <c r="A20" s="303"/>
      <c r="B20" s="303"/>
      <c r="C20" s="303"/>
      <c r="D20" s="303"/>
      <c r="E20" s="303"/>
      <c r="F20" s="303"/>
      <c r="G20" s="303"/>
      <c r="H20" s="303"/>
      <c r="I20" s="303"/>
      <c r="W20"/>
      <c r="X20"/>
    </row>
    <row r="21" spans="1:24" s="4" customFormat="1" x14ac:dyDescent="0.25">
      <c r="A21" s="303"/>
      <c r="B21" s="303"/>
      <c r="C21" s="303"/>
      <c r="D21" s="303"/>
      <c r="E21" s="303"/>
      <c r="F21" s="303"/>
      <c r="G21" s="303"/>
      <c r="H21" s="303"/>
      <c r="I21" s="303"/>
      <c r="W21"/>
      <c r="X21"/>
    </row>
    <row r="22" spans="1:24" s="4" customFormat="1" x14ac:dyDescent="0.25">
      <c r="A22" s="303"/>
      <c r="B22" s="303"/>
      <c r="C22" s="303"/>
      <c r="D22" s="303"/>
      <c r="E22" s="303"/>
      <c r="F22" s="303"/>
      <c r="G22" s="303"/>
      <c r="H22" s="303"/>
      <c r="I22" s="303"/>
      <c r="W22"/>
      <c r="X22"/>
    </row>
    <row r="23" spans="1:24" s="4" customFormat="1" x14ac:dyDescent="0.25">
      <c r="A23" s="303"/>
      <c r="B23" s="303"/>
      <c r="C23" s="303"/>
      <c r="D23" s="303"/>
      <c r="E23" s="303"/>
      <c r="F23" s="303"/>
      <c r="G23" s="303"/>
      <c r="H23" s="303"/>
      <c r="I23" s="303"/>
      <c r="W23"/>
      <c r="X23"/>
    </row>
    <row r="24" spans="1:24" s="4" customFormat="1" x14ac:dyDescent="0.25">
      <c r="A24" s="303"/>
      <c r="B24" s="303"/>
      <c r="C24" s="303"/>
      <c r="D24" s="303"/>
      <c r="E24" s="303"/>
      <c r="F24" s="303"/>
      <c r="G24" s="303"/>
      <c r="H24" s="303"/>
      <c r="I24" s="303"/>
      <c r="U24" s="303"/>
      <c r="V24" s="303"/>
      <c r="W24"/>
      <c r="X24"/>
    </row>
    <row r="25" spans="1:24" s="4" customFormat="1" x14ac:dyDescent="0.25">
      <c r="A25" s="303"/>
      <c r="B25" s="303"/>
      <c r="C25" s="303"/>
      <c r="D25" s="303"/>
      <c r="E25" s="303"/>
      <c r="F25" s="303"/>
      <c r="H25" s="303"/>
      <c r="I25" s="303"/>
      <c r="U25" s="303"/>
      <c r="V25" s="303"/>
      <c r="W25"/>
      <c r="X25"/>
    </row>
    <row r="26" spans="1:24" s="4" customFormat="1" x14ac:dyDescent="0.25">
      <c r="A26" s="303"/>
      <c r="B26" s="303"/>
      <c r="C26" s="303"/>
      <c r="D26" s="303"/>
      <c r="E26" s="303"/>
      <c r="F26" s="303"/>
      <c r="G26" s="578" t="s">
        <v>136</v>
      </c>
      <c r="H26" s="579"/>
      <c r="I26" s="303"/>
      <c r="W26"/>
      <c r="X26"/>
    </row>
    <row r="27" spans="1:24" s="4" customFormat="1" ht="14.25" x14ac:dyDescent="0.2">
      <c r="A27" s="303"/>
      <c r="B27" s="303"/>
      <c r="C27" s="303"/>
      <c r="D27" s="303"/>
      <c r="E27" s="303"/>
      <c r="F27" s="303"/>
      <c r="G27" s="580"/>
      <c r="H27" s="581"/>
      <c r="I27" s="307"/>
      <c r="J27" s="308"/>
      <c r="K27" s="308"/>
      <c r="R27" s="306"/>
      <c r="S27" s="309"/>
      <c r="T27" s="310"/>
      <c r="W27" s="305"/>
      <c r="X27" s="305"/>
    </row>
    <row r="28" spans="1:24" s="4" customFormat="1" x14ac:dyDescent="0.25">
      <c r="A28" s="303"/>
      <c r="B28" s="303"/>
      <c r="C28" s="303"/>
      <c r="D28" s="303"/>
      <c r="E28" s="303"/>
      <c r="F28" s="303"/>
      <c r="G28" s="303"/>
      <c r="H28" s="307"/>
      <c r="I28" s="303"/>
      <c r="S28" s="311"/>
      <c r="T28" s="312"/>
      <c r="U28" s="303"/>
      <c r="V28" s="303"/>
      <c r="W28"/>
      <c r="X28"/>
    </row>
    <row r="29" spans="1:24" s="4" customFormat="1" x14ac:dyDescent="0.25">
      <c r="A29" s="303"/>
      <c r="B29" s="303"/>
      <c r="C29" s="303"/>
      <c r="D29" s="303"/>
      <c r="E29" s="303"/>
      <c r="F29" s="303"/>
      <c r="G29" s="303"/>
      <c r="H29" s="313"/>
      <c r="I29" s="303"/>
      <c r="T29" s="314"/>
      <c r="U29" s="303"/>
      <c r="V29" s="303"/>
      <c r="W29"/>
      <c r="X29"/>
    </row>
    <row r="30" spans="1:24" s="4" customFormat="1" x14ac:dyDescent="0.25">
      <c r="A30" s="303"/>
      <c r="B30" s="303"/>
      <c r="C30" s="303"/>
      <c r="D30" s="303"/>
      <c r="E30" s="303"/>
      <c r="F30" s="303"/>
      <c r="G30" s="303"/>
      <c r="H30" s="313"/>
      <c r="I30" s="303"/>
      <c r="T30" s="314"/>
      <c r="W30"/>
      <c r="X30"/>
    </row>
    <row r="31" spans="1:24" s="4" customFormat="1" ht="14.25" x14ac:dyDescent="0.2">
      <c r="A31" s="303"/>
      <c r="B31" s="303"/>
      <c r="C31" s="303"/>
      <c r="D31" s="303"/>
      <c r="E31" s="303"/>
      <c r="F31" s="303"/>
      <c r="G31" s="303"/>
      <c r="H31" s="313"/>
      <c r="I31" s="303"/>
      <c r="T31" s="314"/>
    </row>
    <row r="32" spans="1:24" s="4" customFormat="1" ht="14.25" x14ac:dyDescent="0.2">
      <c r="A32" s="303"/>
      <c r="B32" s="303"/>
      <c r="C32" s="303"/>
      <c r="D32" s="303"/>
      <c r="E32" s="303"/>
      <c r="F32" s="303"/>
      <c r="G32" s="303"/>
      <c r="H32" s="313"/>
      <c r="I32" s="303"/>
      <c r="T32" s="314"/>
    </row>
    <row r="33" spans="1:24" s="4" customFormat="1" ht="14.25" x14ac:dyDescent="0.2">
      <c r="A33" s="303"/>
      <c r="B33" s="303"/>
      <c r="C33" s="303"/>
      <c r="D33" s="303"/>
      <c r="E33" s="303"/>
      <c r="F33" s="303"/>
      <c r="G33" s="303"/>
      <c r="H33" s="313"/>
      <c r="I33" s="303"/>
      <c r="T33" s="314"/>
      <c r="U33" s="582" t="s">
        <v>1</v>
      </c>
      <c r="V33" s="583"/>
    </row>
    <row r="34" spans="1:24" s="4" customFormat="1" ht="14.25" x14ac:dyDescent="0.2">
      <c r="A34" s="303"/>
      <c r="B34" s="303"/>
      <c r="C34" s="303"/>
      <c r="D34" s="303"/>
      <c r="E34" s="303"/>
      <c r="F34" s="303"/>
      <c r="G34" s="303"/>
      <c r="H34" s="313"/>
      <c r="I34" s="303"/>
      <c r="T34" s="306"/>
      <c r="U34" s="584"/>
      <c r="V34" s="585"/>
      <c r="W34" s="305"/>
      <c r="X34" s="305"/>
    </row>
    <row r="35" spans="1:24" s="4" customFormat="1" x14ac:dyDescent="0.25">
      <c r="A35" s="303"/>
      <c r="B35" s="303"/>
      <c r="C35" s="303"/>
      <c r="D35" s="303"/>
      <c r="E35" s="303"/>
      <c r="F35" s="303"/>
      <c r="G35" s="303"/>
      <c r="H35" s="313"/>
      <c r="I35" s="303"/>
      <c r="N35" s="591" t="s">
        <v>137</v>
      </c>
      <c r="O35" s="592"/>
      <c r="T35"/>
      <c r="U35" s="303"/>
      <c r="V35" s="303"/>
    </row>
    <row r="36" spans="1:24" s="4" customFormat="1" ht="14.25" x14ac:dyDescent="0.2">
      <c r="A36" s="303"/>
      <c r="B36" s="303"/>
      <c r="C36" s="303"/>
      <c r="D36" s="303"/>
      <c r="E36" s="303"/>
      <c r="F36" s="303"/>
      <c r="G36" s="303"/>
      <c r="H36" s="313"/>
      <c r="I36" s="303"/>
      <c r="N36" s="593"/>
      <c r="O36" s="594"/>
      <c r="P36" s="315"/>
      <c r="U36" s="303"/>
      <c r="V36" s="303"/>
    </row>
    <row r="37" spans="1:24" s="4" customFormat="1" ht="14.25" x14ac:dyDescent="0.2">
      <c r="A37" s="303"/>
      <c r="B37" s="303"/>
      <c r="C37" s="303"/>
      <c r="D37" s="303"/>
      <c r="E37" s="303"/>
      <c r="F37" s="303"/>
      <c r="G37" s="303"/>
      <c r="H37" s="313"/>
      <c r="I37" s="303"/>
      <c r="Q37" s="316"/>
      <c r="R37" s="317"/>
      <c r="S37" s="317"/>
      <c r="T37" s="317"/>
      <c r="U37" s="595" t="s">
        <v>138</v>
      </c>
      <c r="V37" s="596"/>
    </row>
    <row r="38" spans="1:24" s="4" customFormat="1" ht="14.25" x14ac:dyDescent="0.2">
      <c r="A38" s="303"/>
      <c r="B38" s="303"/>
      <c r="C38" s="303"/>
      <c r="D38" s="303"/>
      <c r="E38" s="303"/>
      <c r="F38" s="303"/>
      <c r="G38" s="303"/>
      <c r="H38" s="313"/>
      <c r="I38" s="303"/>
      <c r="N38" s="318"/>
      <c r="O38" s="318"/>
      <c r="Q38" s="319"/>
      <c r="R38" s="305"/>
      <c r="S38" s="305"/>
      <c r="T38" s="305"/>
      <c r="U38" s="597"/>
      <c r="V38" s="598"/>
      <c r="W38" s="305"/>
      <c r="X38" s="305"/>
    </row>
    <row r="39" spans="1:24" s="4" customFormat="1" ht="14.25" x14ac:dyDescent="0.2">
      <c r="A39" s="303"/>
      <c r="B39" s="303"/>
      <c r="C39" s="303"/>
      <c r="D39" s="303"/>
      <c r="E39" s="303"/>
      <c r="F39" s="303"/>
      <c r="G39" s="303"/>
      <c r="H39" s="313"/>
      <c r="I39" s="303"/>
      <c r="N39" s="587" t="s">
        <v>139</v>
      </c>
      <c r="O39" s="588"/>
      <c r="P39" s="320"/>
      <c r="Q39" s="321"/>
    </row>
    <row r="40" spans="1:24" s="4" customFormat="1" ht="14.25" x14ac:dyDescent="0.2">
      <c r="A40" s="303"/>
      <c r="B40" s="303"/>
      <c r="C40" s="303"/>
      <c r="D40" s="303"/>
      <c r="E40" s="303"/>
      <c r="F40" s="303"/>
      <c r="G40" s="303"/>
      <c r="H40" s="313"/>
      <c r="I40" s="303"/>
      <c r="N40" s="589"/>
      <c r="O40" s="590"/>
      <c r="P40" s="322"/>
    </row>
    <row r="41" spans="1:24" s="4" customFormat="1" ht="14.25" x14ac:dyDescent="0.2">
      <c r="A41" s="303"/>
      <c r="B41" s="303"/>
      <c r="C41" s="303"/>
      <c r="D41" s="303"/>
      <c r="E41" s="303"/>
      <c r="F41" s="303"/>
      <c r="G41" s="303"/>
      <c r="H41" s="313"/>
      <c r="I41" s="303"/>
      <c r="N41" s="323"/>
      <c r="O41" s="323"/>
    </row>
    <row r="42" spans="1:24" s="4" customFormat="1" ht="14.25" x14ac:dyDescent="0.2">
      <c r="A42" s="303"/>
      <c r="B42" s="303"/>
      <c r="C42" s="303"/>
      <c r="D42" s="303"/>
      <c r="E42" s="303"/>
      <c r="F42" s="303"/>
      <c r="G42" s="303"/>
      <c r="H42" s="313"/>
      <c r="I42" s="303"/>
      <c r="N42" s="323"/>
      <c r="O42" s="323"/>
    </row>
    <row r="43" spans="1:24" s="4" customFormat="1" ht="14.25" x14ac:dyDescent="0.2">
      <c r="A43" s="303"/>
      <c r="B43" s="303"/>
      <c r="C43" s="303"/>
      <c r="D43" s="303"/>
      <c r="E43" s="303"/>
      <c r="F43" s="303"/>
      <c r="G43" s="303"/>
      <c r="H43" s="325"/>
      <c r="I43" s="325"/>
      <c r="J43" s="308"/>
      <c r="K43" s="308"/>
      <c r="L43" s="308"/>
      <c r="M43" s="308"/>
      <c r="N43" s="326"/>
      <c r="O43" s="323"/>
    </row>
    <row r="44" spans="1:24" s="4" customFormat="1" ht="14.25" x14ac:dyDescent="0.2">
      <c r="A44" s="303"/>
      <c r="B44" s="303"/>
      <c r="C44" s="303"/>
      <c r="D44" s="303"/>
      <c r="E44" s="303"/>
      <c r="F44" s="303"/>
      <c r="G44" s="303"/>
      <c r="H44" s="303"/>
      <c r="I44" s="303"/>
      <c r="N44" s="327"/>
      <c r="O44" s="323"/>
    </row>
    <row r="45" spans="1:24" s="4" customFormat="1" ht="14.25" x14ac:dyDescent="0.2">
      <c r="A45" s="303"/>
      <c r="B45" s="303"/>
      <c r="C45" s="303"/>
      <c r="D45" s="303"/>
      <c r="E45" s="303"/>
      <c r="F45" s="303"/>
      <c r="G45" s="303"/>
      <c r="H45" s="303"/>
      <c r="I45" s="303"/>
      <c r="O45" s="321"/>
    </row>
    <row r="46" spans="1:24" s="4" customFormat="1" ht="14.25" x14ac:dyDescent="0.2">
      <c r="A46" s="303"/>
      <c r="B46" s="303"/>
      <c r="C46" s="303"/>
      <c r="D46" s="303"/>
      <c r="E46" s="303"/>
      <c r="F46" s="303"/>
      <c r="G46" s="303"/>
      <c r="H46" s="303"/>
      <c r="I46" s="303"/>
      <c r="O46" s="321"/>
    </row>
    <row r="47" spans="1:24" s="4" customFormat="1" x14ac:dyDescent="0.25">
      <c r="A47" s="303"/>
      <c r="B47" s="303"/>
      <c r="C47" s="303"/>
      <c r="D47" s="303"/>
      <c r="E47" s="303"/>
      <c r="F47" s="303"/>
      <c r="G47" s="578" t="s">
        <v>140</v>
      </c>
      <c r="H47" s="579"/>
      <c r="I47" s="303"/>
      <c r="O47" s="321"/>
      <c r="T47"/>
      <c r="U47" s="303"/>
      <c r="V47" s="303"/>
    </row>
    <row r="48" spans="1:24" s="4" customFormat="1" x14ac:dyDescent="0.25">
      <c r="A48" s="303"/>
      <c r="B48" s="303"/>
      <c r="C48" s="303"/>
      <c r="D48" s="303"/>
      <c r="E48" s="303"/>
      <c r="F48" s="303"/>
      <c r="G48" s="580"/>
      <c r="H48" s="581"/>
      <c r="I48" s="307"/>
      <c r="J48" s="321"/>
      <c r="T48"/>
      <c r="U48" s="303"/>
      <c r="V48" s="303"/>
    </row>
    <row r="49" spans="1:24" s="4" customFormat="1" x14ac:dyDescent="0.25">
      <c r="A49" s="303"/>
      <c r="B49" s="303"/>
      <c r="C49" s="303"/>
      <c r="D49" s="303"/>
      <c r="E49" s="303"/>
      <c r="F49" s="303"/>
      <c r="G49" s="303"/>
      <c r="H49" s="303"/>
      <c r="I49" s="303"/>
      <c r="J49" s="320"/>
      <c r="K49" s="324"/>
      <c r="T49"/>
      <c r="U49" s="582" t="s">
        <v>141</v>
      </c>
      <c r="V49" s="583"/>
    </row>
    <row r="50" spans="1:24" s="4" customFormat="1" x14ac:dyDescent="0.25">
      <c r="A50" s="303"/>
      <c r="B50" s="303"/>
      <c r="C50" s="303"/>
      <c r="D50" s="303"/>
      <c r="E50" s="303"/>
      <c r="F50" s="303"/>
      <c r="G50" s="303"/>
      <c r="H50" s="303"/>
      <c r="I50" s="328"/>
      <c r="R50" s="306"/>
      <c r="S50" s="306"/>
      <c r="T50" s="40"/>
      <c r="U50" s="584"/>
      <c r="V50" s="585"/>
      <c r="W50" s="305"/>
      <c r="X50" s="305"/>
    </row>
    <row r="51" spans="1:24" s="4" customFormat="1" ht="15" customHeight="1" x14ac:dyDescent="0.25">
      <c r="A51" s="303"/>
      <c r="B51" s="303"/>
      <c r="C51" s="303"/>
      <c r="D51" s="303"/>
      <c r="E51" s="303"/>
      <c r="F51" s="303"/>
      <c r="G51" s="578" t="s">
        <v>142</v>
      </c>
      <c r="H51" s="579"/>
      <c r="I51" s="329"/>
      <c r="T51"/>
      <c r="U51" s="303"/>
      <c r="V51" s="303"/>
    </row>
    <row r="52" spans="1:24" s="4" customFormat="1" x14ac:dyDescent="0.25">
      <c r="A52" s="303"/>
      <c r="B52" s="303"/>
      <c r="C52" s="303"/>
      <c r="D52" s="303"/>
      <c r="E52" s="303"/>
      <c r="F52" s="303"/>
      <c r="G52" s="580"/>
      <c r="H52" s="581"/>
      <c r="I52" s="303"/>
      <c r="T52"/>
      <c r="U52" s="303"/>
      <c r="V52" s="303"/>
    </row>
    <row r="53" spans="1:24" s="4" customFormat="1" x14ac:dyDescent="0.25">
      <c r="A53" s="303"/>
      <c r="B53" s="303"/>
      <c r="C53" s="303"/>
      <c r="D53" s="303"/>
      <c r="E53" s="303"/>
      <c r="F53" s="303"/>
      <c r="G53" s="303"/>
      <c r="H53" s="303"/>
      <c r="I53" s="303"/>
      <c r="T53"/>
      <c r="U53"/>
      <c r="V53"/>
    </row>
    <row r="54" spans="1:24" s="4" customFormat="1" ht="14.25" x14ac:dyDescent="0.2">
      <c r="A54" s="303"/>
      <c r="B54" s="303"/>
      <c r="C54" s="303"/>
      <c r="D54" s="303"/>
      <c r="E54" s="303"/>
      <c r="F54" s="303"/>
    </row>
    <row r="55" spans="1:24" s="4" customFormat="1" ht="14.25" x14ac:dyDescent="0.2">
      <c r="A55" s="303"/>
      <c r="B55" s="303"/>
      <c r="C55" s="303"/>
      <c r="D55" s="303"/>
      <c r="E55" s="303"/>
      <c r="F55" s="303"/>
      <c r="G55" s="303"/>
      <c r="H55" s="303"/>
      <c r="I55" s="303"/>
      <c r="U55" s="330"/>
    </row>
    <row r="56" spans="1:24" s="4" customFormat="1" ht="14.25" x14ac:dyDescent="0.2">
      <c r="A56" s="303"/>
      <c r="B56" s="303"/>
      <c r="C56" s="303"/>
      <c r="D56" s="303"/>
      <c r="E56" s="303"/>
      <c r="F56" s="303"/>
      <c r="G56" s="578" t="s">
        <v>143</v>
      </c>
      <c r="H56" s="579"/>
      <c r="I56" s="303"/>
      <c r="U56" s="582" t="s">
        <v>144</v>
      </c>
      <c r="V56" s="583"/>
    </row>
    <row r="57" spans="1:24" s="4" customFormat="1" ht="14.25" customHeight="1" x14ac:dyDescent="0.25">
      <c r="A57" s="303"/>
      <c r="B57" s="303"/>
      <c r="C57" s="303"/>
      <c r="D57" s="303"/>
      <c r="E57" s="303"/>
      <c r="F57" s="303"/>
      <c r="G57" s="580"/>
      <c r="H57" s="581"/>
      <c r="I57" s="307"/>
      <c r="J57" s="308"/>
      <c r="K57" s="308"/>
      <c r="R57" s="306"/>
      <c r="S57" s="306"/>
      <c r="T57" s="39"/>
      <c r="U57" s="584"/>
      <c r="V57" s="585"/>
      <c r="W57" s="305"/>
      <c r="X57" s="305"/>
    </row>
    <row r="58" spans="1:24" s="4" customFormat="1" x14ac:dyDescent="0.25">
      <c r="A58" s="303"/>
      <c r="B58" s="303"/>
      <c r="C58" s="303"/>
      <c r="D58" s="303"/>
      <c r="E58" s="303"/>
      <c r="F58" s="303"/>
      <c r="G58" s="303"/>
      <c r="H58" s="303"/>
      <c r="I58" s="303"/>
      <c r="T58"/>
      <c r="U58"/>
      <c r="V58"/>
    </row>
    <row r="59" spans="1:24" s="4" customFormat="1" x14ac:dyDescent="0.25">
      <c r="A59" s="303"/>
      <c r="B59" s="303"/>
      <c r="C59" s="303"/>
      <c r="D59" s="303"/>
      <c r="E59" s="303"/>
      <c r="F59" s="303"/>
      <c r="T59"/>
      <c r="U59"/>
      <c r="V59"/>
    </row>
    <row r="60" spans="1:24" s="4" customFormat="1" x14ac:dyDescent="0.25">
      <c r="A60" s="303"/>
      <c r="B60" s="303"/>
      <c r="C60" s="303"/>
      <c r="D60" s="303"/>
      <c r="E60" s="303"/>
      <c r="F60" s="303"/>
      <c r="G60" s="303"/>
      <c r="H60" s="303"/>
      <c r="I60" s="303"/>
      <c r="T60"/>
      <c r="U60"/>
      <c r="V60"/>
    </row>
    <row r="61" spans="1:24" s="4" customFormat="1" ht="14.25" x14ac:dyDescent="0.2">
      <c r="A61" s="303"/>
      <c r="B61" s="303"/>
      <c r="C61" s="303"/>
      <c r="D61" s="303"/>
      <c r="E61" s="303"/>
      <c r="F61" s="303"/>
    </row>
    <row r="62" spans="1:24" s="4" customFormat="1" ht="14.25" x14ac:dyDescent="0.2">
      <c r="A62" s="303"/>
      <c r="B62" s="303"/>
      <c r="C62" s="303"/>
      <c r="D62" s="303"/>
      <c r="E62" s="303"/>
      <c r="F62" s="303"/>
    </row>
    <row r="63" spans="1:24" s="4" customFormat="1" ht="14.25" x14ac:dyDescent="0.2">
      <c r="A63" s="303"/>
      <c r="B63" s="303"/>
      <c r="C63" s="303"/>
      <c r="D63" s="303"/>
      <c r="E63" s="303"/>
      <c r="F63" s="303"/>
    </row>
    <row r="64" spans="1:24" s="4" customFormat="1" x14ac:dyDescent="0.25">
      <c r="A64" s="303"/>
      <c r="B64" s="303"/>
      <c r="C64" s="303"/>
      <c r="D64" s="303"/>
      <c r="E64" s="303"/>
      <c r="F64" s="303"/>
      <c r="W64"/>
    </row>
    <row r="65" spans="1:76" s="4" customFormat="1" x14ac:dyDescent="0.25">
      <c r="A65" s="303"/>
      <c r="B65" s="303"/>
      <c r="C65" s="303"/>
      <c r="D65" s="303"/>
      <c r="E65" s="303"/>
      <c r="F65" s="303"/>
      <c r="W65"/>
    </row>
    <row r="66" spans="1:76" s="4" customFormat="1" x14ac:dyDescent="0.25">
      <c r="A66" s="303"/>
      <c r="B66" s="303"/>
      <c r="C66" s="303"/>
      <c r="D66" s="303"/>
      <c r="E66" s="303"/>
      <c r="F66" s="303"/>
      <c r="W66"/>
    </row>
    <row r="67" spans="1:76" s="4" customFormat="1" x14ac:dyDescent="0.25">
      <c r="A67" s="303"/>
      <c r="B67" s="303"/>
      <c r="C67" s="303"/>
      <c r="D67" s="303"/>
      <c r="E67" s="303"/>
      <c r="F67" s="303"/>
      <c r="W67"/>
    </row>
    <row r="68" spans="1:76" s="4" customFormat="1" x14ac:dyDescent="0.25">
      <c r="A68" s="303"/>
      <c r="B68" s="303"/>
      <c r="C68" s="303"/>
      <c r="D68" s="303"/>
      <c r="E68" s="303"/>
      <c r="F68" s="303"/>
      <c r="G68" s="303"/>
      <c r="H68" s="303"/>
      <c r="I68" s="303"/>
      <c r="N68"/>
      <c r="O68"/>
      <c r="P68"/>
      <c r="Q68"/>
      <c r="R68"/>
      <c r="S68"/>
      <c r="T68"/>
      <c r="U68"/>
      <c r="V68"/>
      <c r="W68"/>
    </row>
    <row r="69" spans="1:76" s="4" customFormat="1" x14ac:dyDescent="0.25">
      <c r="A69" s="303"/>
      <c r="B69" s="303"/>
      <c r="C69" s="303"/>
      <c r="D69" s="303"/>
      <c r="E69" s="303"/>
      <c r="F69" s="303"/>
      <c r="G69" s="303"/>
      <c r="H69" s="303"/>
      <c r="I69" s="303"/>
      <c r="N69"/>
      <c r="O69"/>
      <c r="P69"/>
      <c r="Q69"/>
      <c r="R69"/>
      <c r="S69"/>
      <c r="T69"/>
      <c r="U69"/>
      <c r="V69"/>
    </row>
    <row r="70" spans="1:76" s="4" customFormat="1" ht="6" customHeight="1" x14ac:dyDescent="0.25">
      <c r="A70" s="303"/>
      <c r="B70" s="303"/>
      <c r="C70" s="303"/>
      <c r="D70" s="303"/>
      <c r="E70" s="303"/>
      <c r="F70" s="303"/>
      <c r="G70" s="303"/>
      <c r="H70" s="303"/>
      <c r="I70" s="303"/>
      <c r="N70"/>
      <c r="O70"/>
      <c r="P70"/>
      <c r="Q70"/>
      <c r="R70"/>
      <c r="S70"/>
      <c r="T70"/>
      <c r="U70"/>
      <c r="V70"/>
    </row>
    <row r="71" spans="1:76" s="4" customFormat="1" x14ac:dyDescent="0.25">
      <c r="A71" s="303"/>
      <c r="B71" s="303"/>
      <c r="C71" s="303"/>
      <c r="D71" s="303"/>
      <c r="E71" s="303"/>
      <c r="F71" s="303"/>
      <c r="G71" s="303"/>
      <c r="H71" s="303"/>
      <c r="I71" s="303"/>
      <c r="N71"/>
      <c r="O71"/>
      <c r="P71"/>
      <c r="Q71"/>
      <c r="R71"/>
      <c r="S71"/>
      <c r="T71"/>
      <c r="U71"/>
      <c r="V71"/>
    </row>
    <row r="72" spans="1:76" s="4" customFormat="1" x14ac:dyDescent="0.25">
      <c r="A72" s="303"/>
      <c r="B72" s="303"/>
      <c r="C72" s="303"/>
      <c r="D72" s="303"/>
      <c r="E72" s="303"/>
      <c r="F72" s="303"/>
      <c r="G72" s="303"/>
      <c r="H72" s="303"/>
      <c r="I72" s="303"/>
      <c r="N72"/>
      <c r="O72"/>
      <c r="P72"/>
      <c r="Q72"/>
      <c r="R72"/>
      <c r="S72"/>
      <c r="T72"/>
      <c r="U72"/>
      <c r="V72"/>
    </row>
    <row r="73" spans="1:76" s="4" customFormat="1" x14ac:dyDescent="0.25">
      <c r="A73" s="303"/>
      <c r="B73" s="303"/>
      <c r="C73" s="303"/>
      <c r="D73" s="303"/>
      <c r="E73" s="303"/>
      <c r="F73" s="303"/>
      <c r="G73" s="303"/>
      <c r="H73" s="303"/>
      <c r="I73" s="303"/>
      <c r="N73"/>
      <c r="O73"/>
      <c r="P73"/>
      <c r="Q73"/>
      <c r="R73"/>
      <c r="S73"/>
      <c r="T73"/>
      <c r="U73"/>
      <c r="V73"/>
    </row>
    <row r="74" spans="1:76" s="4" customFormat="1" ht="14.25" x14ac:dyDescent="0.2">
      <c r="A74" s="303"/>
      <c r="B74" s="303"/>
      <c r="C74" s="303"/>
      <c r="D74" s="303"/>
      <c r="E74" s="303"/>
      <c r="F74" s="303"/>
      <c r="G74" s="303"/>
      <c r="H74" s="303"/>
      <c r="I74" s="303"/>
    </row>
    <row r="75" spans="1:76" s="46" customFormat="1" ht="18" customHeight="1" x14ac:dyDescent="0.2">
      <c r="A75" s="586" t="s">
        <v>565</v>
      </c>
      <c r="B75" s="586"/>
      <c r="C75" s="586"/>
      <c r="D75" s="586"/>
      <c r="E75" s="586"/>
      <c r="F75" s="586"/>
      <c r="G75" s="586"/>
      <c r="H75" s="586"/>
      <c r="I75" s="586"/>
      <c r="J75" s="586"/>
      <c r="K75" s="586"/>
      <c r="L75" s="586"/>
      <c r="M75" s="586"/>
      <c r="N75" s="586"/>
      <c r="O75" s="586"/>
      <c r="P75" s="586"/>
      <c r="Q75" s="586"/>
      <c r="R75" s="586"/>
      <c r="S75" s="586"/>
      <c r="T75" s="586"/>
      <c r="U75" s="586"/>
      <c r="V75" s="586"/>
      <c r="W75" s="586"/>
      <c r="X75" s="586"/>
      <c r="Y75" s="586"/>
      <c r="Z75" s="586"/>
      <c r="AA75" s="586"/>
      <c r="AB75" s="586"/>
      <c r="AC75" s="586"/>
      <c r="AD75" s="586"/>
      <c r="AE75" s="586"/>
      <c r="AF75" s="586"/>
      <c r="AG75" s="586"/>
      <c r="AH75" s="586"/>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row>
    <row r="76" spans="1:76" s="4" customFormat="1" ht="14.25" x14ac:dyDescent="0.2">
      <c r="A76" s="303"/>
      <c r="B76" s="303"/>
      <c r="C76" s="303"/>
      <c r="D76" s="303"/>
      <c r="E76" s="303"/>
      <c r="F76" s="303"/>
      <c r="G76" s="303"/>
      <c r="H76" s="303"/>
      <c r="I76" s="303"/>
      <c r="J76" s="303"/>
    </row>
    <row r="77" spans="1:76" s="4" customFormat="1" ht="15" customHeight="1" x14ac:dyDescent="0.2">
      <c r="A77" s="303"/>
      <c r="B77" s="303"/>
      <c r="C77" s="303"/>
      <c r="D77" s="303"/>
      <c r="E77" s="303"/>
      <c r="F77" s="303"/>
      <c r="G77" s="303"/>
      <c r="H77" s="303"/>
      <c r="I77" s="303"/>
      <c r="J77" s="303"/>
    </row>
    <row r="78" spans="1:76" s="4" customFormat="1" ht="15" customHeight="1" x14ac:dyDescent="0.25">
      <c r="A78" s="303"/>
      <c r="B78" s="303"/>
      <c r="C78" s="303"/>
      <c r="D78" s="303"/>
      <c r="E78" s="303"/>
      <c r="F78" s="576" t="s">
        <v>134</v>
      </c>
      <c r="G78" s="576"/>
      <c r="H78" s="576"/>
      <c r="I78" s="576"/>
      <c r="S78"/>
      <c r="T78" s="577" t="s">
        <v>135</v>
      </c>
      <c r="U78" s="577"/>
      <c r="V78" s="577"/>
      <c r="W78" s="577"/>
      <c r="AG78"/>
      <c r="AH78"/>
      <c r="AI78"/>
      <c r="AJ78"/>
      <c r="AK78"/>
      <c r="AL78"/>
      <c r="AM78"/>
      <c r="AN78"/>
    </row>
    <row r="79" spans="1:76" s="4" customFormat="1" ht="15" customHeight="1" x14ac:dyDescent="0.25">
      <c r="A79" s="303"/>
      <c r="B79" s="303"/>
      <c r="C79" s="303"/>
      <c r="D79" s="303"/>
      <c r="E79" s="303"/>
      <c r="F79" s="576"/>
      <c r="G79" s="576"/>
      <c r="H79" s="576"/>
      <c r="I79" s="576"/>
      <c r="S79"/>
      <c r="T79" s="577"/>
      <c r="U79" s="577"/>
      <c r="V79" s="577"/>
      <c r="W79" s="577"/>
      <c r="AG79"/>
      <c r="AH79"/>
      <c r="AI79"/>
      <c r="AJ79"/>
      <c r="AK79"/>
      <c r="AL79"/>
      <c r="AM79"/>
      <c r="AN79"/>
    </row>
    <row r="80" spans="1:76" s="4" customFormat="1" ht="15" customHeight="1" x14ac:dyDescent="0.25">
      <c r="A80" s="303"/>
      <c r="B80" s="303"/>
      <c r="C80" s="303"/>
      <c r="D80" s="303"/>
      <c r="E80" s="303"/>
      <c r="F80" s="576"/>
      <c r="G80" s="576"/>
      <c r="H80" s="576"/>
      <c r="I80" s="576"/>
      <c r="S80"/>
      <c r="T80" s="577"/>
      <c r="U80" s="577"/>
      <c r="V80" s="577"/>
      <c r="W80" s="577"/>
      <c r="AG80"/>
      <c r="AH80"/>
      <c r="AI80"/>
      <c r="AJ80"/>
      <c r="AK80"/>
      <c r="AL80"/>
      <c r="AM80"/>
      <c r="AN80"/>
    </row>
    <row r="81" spans="1:40" s="4" customFormat="1" ht="15" customHeight="1" x14ac:dyDescent="0.25">
      <c r="A81" s="303"/>
      <c r="B81" s="303"/>
      <c r="C81" s="303"/>
      <c r="D81" s="303"/>
      <c r="E81" s="303"/>
      <c r="F81" s="303"/>
      <c r="G81" s="303"/>
      <c r="H81" s="303"/>
      <c r="I81" s="303"/>
      <c r="S81" s="304"/>
      <c r="AG81"/>
      <c r="AH81"/>
      <c r="AI81"/>
      <c r="AJ81"/>
      <c r="AK81"/>
      <c r="AL81"/>
      <c r="AM81"/>
      <c r="AN81"/>
    </row>
    <row r="82" spans="1:40" s="4" customFormat="1" x14ac:dyDescent="0.25">
      <c r="A82" s="303"/>
      <c r="B82" s="303"/>
      <c r="C82" s="303"/>
      <c r="D82" s="303"/>
      <c r="E82" s="303"/>
      <c r="F82" s="303"/>
      <c r="G82" s="303"/>
      <c r="H82" s="303"/>
      <c r="I82" s="303"/>
      <c r="X82" s="38"/>
      <c r="AG82"/>
      <c r="AH82"/>
      <c r="AI82"/>
      <c r="AJ82"/>
      <c r="AK82"/>
      <c r="AL82"/>
      <c r="AM82"/>
      <c r="AN82"/>
    </row>
    <row r="83" spans="1:40" s="4" customFormat="1" x14ac:dyDescent="0.25">
      <c r="A83" s="303"/>
      <c r="B83" s="303"/>
      <c r="C83" s="303"/>
      <c r="D83" s="303"/>
      <c r="E83" s="303"/>
      <c r="F83" s="303"/>
      <c r="G83" s="303"/>
      <c r="H83" s="303"/>
      <c r="I83" s="303"/>
      <c r="X83" s="38"/>
      <c r="AG83"/>
      <c r="AH83"/>
      <c r="AI83"/>
      <c r="AJ83"/>
      <c r="AK83"/>
      <c r="AL83"/>
      <c r="AM83"/>
      <c r="AN83"/>
    </row>
    <row r="84" spans="1:40" s="4" customFormat="1" x14ac:dyDescent="0.25">
      <c r="A84" s="303"/>
      <c r="B84" s="303"/>
      <c r="C84" s="303"/>
      <c r="D84" s="303"/>
      <c r="E84" s="303"/>
      <c r="F84" s="303"/>
      <c r="G84" s="303"/>
      <c r="H84" s="303"/>
      <c r="I84" s="303"/>
      <c r="X84" s="304"/>
      <c r="Y84" s="38"/>
      <c r="Z84" s="38"/>
      <c r="AA84" s="38"/>
      <c r="AB84" s="38"/>
      <c r="AC84" s="38"/>
      <c r="AD84" s="304"/>
      <c r="AE84" s="304"/>
      <c r="AF84" s="304"/>
      <c r="AG84"/>
      <c r="AH84"/>
      <c r="AI84"/>
      <c r="AJ84"/>
      <c r="AK84"/>
      <c r="AL84"/>
      <c r="AM84"/>
      <c r="AN84"/>
    </row>
    <row r="85" spans="1:40" s="4" customFormat="1" x14ac:dyDescent="0.25">
      <c r="A85" s="303"/>
      <c r="B85" s="303"/>
      <c r="C85" s="303"/>
      <c r="D85" s="303"/>
      <c r="E85" s="303"/>
      <c r="F85" s="303"/>
      <c r="G85" s="303"/>
      <c r="H85" s="303"/>
      <c r="I85" s="303"/>
      <c r="T85"/>
      <c r="U85"/>
      <c r="V85"/>
      <c r="W85"/>
      <c r="X85" s="37"/>
      <c r="Y85" s="331"/>
      <c r="Z85" s="331"/>
      <c r="AA85" s="331"/>
      <c r="AB85" s="331"/>
      <c r="AC85" s="331"/>
      <c r="AG85"/>
      <c r="AH85"/>
      <c r="AI85"/>
      <c r="AJ85"/>
      <c r="AK85"/>
      <c r="AL85"/>
      <c r="AM85"/>
      <c r="AN85"/>
    </row>
    <row r="86" spans="1:40" s="4" customFormat="1" x14ac:dyDescent="0.25">
      <c r="A86" s="303"/>
      <c r="B86" s="303"/>
      <c r="C86" s="303"/>
      <c r="D86" s="303"/>
      <c r="E86" s="303"/>
      <c r="F86" s="303"/>
      <c r="G86" s="303"/>
      <c r="H86" s="303"/>
      <c r="I86" s="303"/>
      <c r="T86"/>
      <c r="U86"/>
      <c r="V86"/>
      <c r="W86"/>
      <c r="AG86"/>
      <c r="AH86"/>
      <c r="AI86"/>
      <c r="AJ86"/>
      <c r="AK86"/>
      <c r="AL86"/>
      <c r="AM86"/>
      <c r="AN86"/>
    </row>
    <row r="87" spans="1:40" s="4" customFormat="1" x14ac:dyDescent="0.25">
      <c r="A87" s="303"/>
      <c r="B87" s="303"/>
      <c r="C87" s="303"/>
      <c r="D87" s="303"/>
      <c r="E87" s="303"/>
      <c r="F87" s="303"/>
      <c r="G87" s="303"/>
      <c r="H87" s="303"/>
      <c r="I87" s="303"/>
      <c r="T87"/>
      <c r="U87"/>
      <c r="V87"/>
      <c r="W87"/>
      <c r="AG87"/>
      <c r="AH87"/>
      <c r="AI87"/>
      <c r="AJ87"/>
      <c r="AK87"/>
      <c r="AL87"/>
      <c r="AM87"/>
      <c r="AN87"/>
    </row>
    <row r="88" spans="1:40" s="4" customFormat="1" x14ac:dyDescent="0.25">
      <c r="A88" s="303"/>
      <c r="B88" s="303"/>
      <c r="C88" s="303"/>
      <c r="D88" s="303"/>
      <c r="E88" s="303"/>
      <c r="F88" s="303"/>
      <c r="H88" s="303"/>
      <c r="I88" s="303"/>
      <c r="T88"/>
      <c r="U88"/>
      <c r="V88"/>
      <c r="W88"/>
      <c r="AG88"/>
      <c r="AH88"/>
      <c r="AI88"/>
      <c r="AJ88"/>
      <c r="AK88"/>
      <c r="AL88"/>
      <c r="AM88"/>
      <c r="AN88"/>
    </row>
    <row r="89" spans="1:40" s="4" customFormat="1" x14ac:dyDescent="0.25">
      <c r="A89" s="303"/>
      <c r="B89" s="303"/>
      <c r="C89" s="303"/>
      <c r="D89" s="303"/>
      <c r="E89" s="303"/>
      <c r="F89" s="303"/>
      <c r="G89" s="578" t="s">
        <v>143</v>
      </c>
      <c r="H89" s="579"/>
      <c r="I89" s="303"/>
      <c r="T89"/>
      <c r="U89" s="582" t="s">
        <v>145</v>
      </c>
      <c r="V89" s="583"/>
      <c r="W89"/>
      <c r="AG89"/>
      <c r="AH89"/>
      <c r="AI89"/>
      <c r="AJ89"/>
      <c r="AK89"/>
      <c r="AL89"/>
      <c r="AM89"/>
      <c r="AN89"/>
    </row>
    <row r="90" spans="1:40" s="4" customFormat="1" x14ac:dyDescent="0.25">
      <c r="A90" s="303"/>
      <c r="B90" s="303"/>
      <c r="C90" s="303"/>
      <c r="D90" s="303"/>
      <c r="E90" s="303"/>
      <c r="F90" s="303"/>
      <c r="G90" s="580"/>
      <c r="H90" s="581"/>
      <c r="I90" s="307"/>
      <c r="J90" s="308"/>
      <c r="K90" s="308"/>
      <c r="R90" s="306"/>
      <c r="S90" s="306"/>
      <c r="T90" s="40"/>
      <c r="U90" s="584"/>
      <c r="V90" s="585"/>
      <c r="W90" s="309"/>
      <c r="X90" s="309"/>
      <c r="AG90"/>
      <c r="AH90"/>
      <c r="AI90"/>
      <c r="AJ90"/>
      <c r="AK90"/>
      <c r="AL90"/>
      <c r="AM90"/>
      <c r="AN90"/>
    </row>
    <row r="91" spans="1:40" s="4" customFormat="1" x14ac:dyDescent="0.25">
      <c r="A91" s="303"/>
      <c r="B91" s="303"/>
      <c r="C91" s="303"/>
      <c r="D91" s="303"/>
      <c r="E91" s="303"/>
      <c r="F91"/>
      <c r="G91"/>
      <c r="H91"/>
      <c r="I91"/>
      <c r="J91"/>
      <c r="K91"/>
      <c r="T91"/>
      <c r="U91"/>
      <c r="V91"/>
      <c r="W91"/>
      <c r="AG91"/>
      <c r="AH91"/>
      <c r="AI91"/>
      <c r="AJ91"/>
      <c r="AK91"/>
      <c r="AL91"/>
      <c r="AM91"/>
      <c r="AN91"/>
    </row>
    <row r="92" spans="1:40" s="4" customFormat="1" x14ac:dyDescent="0.25">
      <c r="A92" s="303"/>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25">
      <c r="A93" s="30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25">
      <c r="A94" s="303"/>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25">
      <c r="A95" s="303"/>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6" customFormat="1" ht="18" customHeight="1" x14ac:dyDescent="0.2">
      <c r="A97" s="586" t="s">
        <v>564</v>
      </c>
      <c r="B97" s="586"/>
      <c r="C97" s="586"/>
      <c r="D97" s="586"/>
      <c r="E97" s="586"/>
      <c r="F97" s="586"/>
      <c r="G97" s="586"/>
      <c r="H97" s="586"/>
      <c r="I97" s="586"/>
      <c r="J97" s="586"/>
      <c r="K97" s="586"/>
      <c r="L97" s="586"/>
      <c r="M97" s="586"/>
      <c r="N97" s="586"/>
      <c r="O97" s="586"/>
      <c r="P97" s="586"/>
      <c r="Q97" s="586"/>
      <c r="R97" s="586"/>
      <c r="S97" s="586"/>
      <c r="T97" s="586"/>
      <c r="U97" s="586"/>
      <c r="V97" s="586"/>
      <c r="W97" s="586"/>
      <c r="X97" s="586"/>
      <c r="Y97" s="586"/>
      <c r="Z97" s="586"/>
      <c r="AA97" s="586"/>
      <c r="AB97" s="586"/>
      <c r="AC97" s="586"/>
      <c r="AD97" s="586"/>
      <c r="AE97" s="586"/>
      <c r="AF97" s="586"/>
      <c r="AG97" s="586"/>
      <c r="AH97" s="586"/>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row>
    <row r="98" spans="1:76" x14ac:dyDescent="0.25">
      <c r="A98" s="303"/>
      <c r="B98" s="303"/>
      <c r="C98" s="303"/>
      <c r="D98" s="303"/>
      <c r="E98" s="303"/>
      <c r="F98" s="303"/>
      <c r="G98" s="303"/>
      <c r="H98" s="303"/>
      <c r="I98" s="303"/>
      <c r="J98" s="303"/>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25">
      <c r="AM99" s="4"/>
      <c r="AN99" s="4"/>
      <c r="AO99" s="4"/>
    </row>
    <row r="100" spans="1:76" x14ac:dyDescent="0.25">
      <c r="AM100" s="4"/>
      <c r="AN100" s="4"/>
      <c r="AO100" s="4"/>
    </row>
    <row r="101" spans="1:76" x14ac:dyDescent="0.25">
      <c r="A101" s="303"/>
      <c r="B101" s="303"/>
      <c r="C101" s="303"/>
      <c r="D101" s="303"/>
      <c r="E101" s="303"/>
      <c r="F101" s="576" t="s">
        <v>134</v>
      </c>
      <c r="G101" s="576"/>
      <c r="H101" s="576"/>
      <c r="I101" s="576"/>
      <c r="J101" s="4"/>
      <c r="K101" s="4"/>
      <c r="L101" s="4"/>
      <c r="M101" s="4"/>
      <c r="N101" s="4"/>
      <c r="O101" s="4"/>
      <c r="P101" s="4"/>
      <c r="Q101" s="4"/>
      <c r="R101" s="4"/>
      <c r="T101" s="577" t="s">
        <v>135</v>
      </c>
      <c r="U101" s="577"/>
      <c r="V101" s="577"/>
      <c r="W101" s="577"/>
      <c r="X101" s="4"/>
      <c r="Y101" s="4"/>
      <c r="Z101" s="4"/>
      <c r="AA101" s="4"/>
      <c r="AB101" s="4"/>
      <c r="AC101" s="4"/>
      <c r="AD101" s="4"/>
      <c r="AE101" s="4"/>
      <c r="AF101" s="4"/>
      <c r="AM101" s="4"/>
      <c r="AN101" s="4"/>
      <c r="AO101" s="4"/>
    </row>
    <row r="102" spans="1:76" ht="15" customHeight="1" x14ac:dyDescent="0.25">
      <c r="A102" s="303"/>
      <c r="B102" s="303"/>
      <c r="C102" s="303"/>
      <c r="D102" s="303"/>
      <c r="E102" s="303"/>
      <c r="F102" s="576"/>
      <c r="G102" s="576"/>
      <c r="H102" s="576"/>
      <c r="I102" s="576"/>
      <c r="J102" s="4"/>
      <c r="K102" s="4"/>
      <c r="L102" s="4"/>
      <c r="M102" s="4"/>
      <c r="N102" s="4"/>
      <c r="O102" s="4"/>
      <c r="P102" s="4"/>
      <c r="Q102" s="4"/>
      <c r="R102" s="4"/>
      <c r="T102" s="577"/>
      <c r="U102" s="577"/>
      <c r="V102" s="577"/>
      <c r="W102" s="577"/>
      <c r="X102" s="4"/>
      <c r="Y102" s="4"/>
      <c r="Z102" s="4"/>
      <c r="AA102" s="4"/>
      <c r="AB102" s="4"/>
      <c r="AC102" s="4"/>
      <c r="AD102" s="4"/>
      <c r="AE102" s="4"/>
      <c r="AF102" s="4"/>
      <c r="AM102" s="4"/>
      <c r="AN102" s="4"/>
      <c r="AO102" s="4"/>
    </row>
    <row r="103" spans="1:76" ht="15" customHeight="1" x14ac:dyDescent="0.25">
      <c r="A103" s="303"/>
      <c r="B103" s="303"/>
      <c r="C103" s="303"/>
      <c r="D103" s="303"/>
      <c r="E103" s="303"/>
      <c r="F103" s="576"/>
      <c r="G103" s="576"/>
      <c r="H103" s="576"/>
      <c r="I103" s="576"/>
      <c r="J103" s="4"/>
      <c r="K103" s="4"/>
      <c r="L103" s="4"/>
      <c r="M103" s="4"/>
      <c r="N103" s="4"/>
      <c r="O103" s="4"/>
      <c r="P103" s="4"/>
      <c r="Q103" s="4"/>
      <c r="R103" s="4"/>
      <c r="T103" s="577"/>
      <c r="U103" s="577"/>
      <c r="V103" s="577"/>
      <c r="W103" s="577"/>
      <c r="X103" s="4"/>
      <c r="Y103" s="4"/>
      <c r="Z103" s="4"/>
      <c r="AA103" s="4"/>
      <c r="AB103" s="4"/>
      <c r="AC103" s="4"/>
      <c r="AD103" s="4"/>
      <c r="AE103" s="4"/>
      <c r="AF103" s="4"/>
      <c r="AM103" s="4"/>
      <c r="AN103" s="4"/>
      <c r="AO103" s="4"/>
    </row>
    <row r="104" spans="1:76" ht="15" customHeight="1" x14ac:dyDescent="0.25">
      <c r="A104" s="303"/>
      <c r="B104" s="303"/>
      <c r="C104" s="303"/>
      <c r="D104" s="303"/>
      <c r="E104" s="303"/>
      <c r="F104" s="303"/>
      <c r="G104" s="303"/>
      <c r="H104" s="303"/>
      <c r="I104" s="303"/>
      <c r="J104" s="4"/>
      <c r="K104" s="4"/>
      <c r="L104" s="4"/>
      <c r="M104" s="4"/>
      <c r="N104" s="4"/>
      <c r="O104" s="4"/>
      <c r="P104" s="4"/>
      <c r="Q104" s="4"/>
      <c r="R104" s="4"/>
      <c r="S104" s="304"/>
      <c r="T104" s="4"/>
      <c r="U104" s="4"/>
      <c r="V104" s="4"/>
      <c r="W104" s="4"/>
      <c r="X104" s="4"/>
      <c r="Y104" s="4"/>
      <c r="Z104" s="4"/>
      <c r="AA104" s="4"/>
      <c r="AB104" s="4"/>
      <c r="AC104" s="4"/>
      <c r="AD104" s="4"/>
      <c r="AE104" s="4"/>
      <c r="AF104" s="4"/>
      <c r="AM104" s="4"/>
      <c r="AN104" s="4"/>
      <c r="AO104" s="4"/>
    </row>
    <row r="105" spans="1:76" x14ac:dyDescent="0.25">
      <c r="A105" s="303"/>
      <c r="B105" s="303"/>
      <c r="C105" s="303"/>
      <c r="D105" s="303"/>
      <c r="E105" s="303"/>
      <c r="F105" s="303"/>
      <c r="G105" s="303"/>
      <c r="H105" s="303"/>
      <c r="I105" s="303"/>
      <c r="J105" s="4"/>
      <c r="K105" s="4"/>
      <c r="L105" s="4"/>
      <c r="M105" s="4"/>
      <c r="N105" s="4"/>
      <c r="O105" s="4"/>
      <c r="P105" s="4"/>
      <c r="Q105" s="4"/>
      <c r="R105" s="4"/>
      <c r="S105" s="4"/>
      <c r="T105" s="4"/>
      <c r="U105" s="4"/>
      <c r="V105" s="4"/>
      <c r="W105" s="4"/>
      <c r="X105" s="38"/>
      <c r="Y105" s="4"/>
      <c r="Z105" s="4"/>
      <c r="AA105" s="4"/>
      <c r="AB105" s="4"/>
      <c r="AC105" s="4"/>
      <c r="AD105" s="4"/>
      <c r="AE105" s="4"/>
      <c r="AF105" s="4"/>
      <c r="AM105" s="4"/>
      <c r="AN105" s="4"/>
      <c r="AO105" s="4"/>
    </row>
    <row r="106" spans="1:76" x14ac:dyDescent="0.25">
      <c r="A106" s="303"/>
      <c r="B106" s="303"/>
      <c r="C106" s="303"/>
      <c r="D106" s="303"/>
      <c r="E106" s="303"/>
      <c r="F106" s="303"/>
      <c r="G106" s="303"/>
      <c r="H106" s="303"/>
      <c r="I106" s="303"/>
      <c r="J106" s="4"/>
      <c r="K106" s="4"/>
      <c r="L106" s="4"/>
      <c r="M106" s="4"/>
      <c r="N106" s="4"/>
      <c r="O106" s="4"/>
      <c r="P106" s="4"/>
      <c r="Q106" s="4"/>
      <c r="R106" s="4"/>
      <c r="S106" s="4"/>
      <c r="T106" s="4"/>
      <c r="U106" s="4"/>
      <c r="V106" s="4"/>
      <c r="W106" s="4"/>
      <c r="X106" s="38"/>
      <c r="Y106" s="4"/>
      <c r="Z106" s="4"/>
      <c r="AA106" s="4"/>
      <c r="AB106" s="4"/>
      <c r="AC106" s="4"/>
      <c r="AD106" s="4"/>
      <c r="AE106" s="4"/>
      <c r="AF106" s="4"/>
      <c r="AM106" s="4"/>
      <c r="AN106" s="4"/>
      <c r="AO106" s="4"/>
    </row>
    <row r="107" spans="1:76" x14ac:dyDescent="0.25">
      <c r="A107" s="303"/>
      <c r="B107" s="303"/>
      <c r="C107" s="303"/>
      <c r="D107" s="303"/>
      <c r="E107" s="303"/>
      <c r="F107" s="303"/>
      <c r="G107" s="303"/>
      <c r="H107" s="303"/>
      <c r="I107" s="303"/>
      <c r="J107" s="4"/>
      <c r="K107" s="4"/>
      <c r="L107" s="4"/>
      <c r="M107" s="4"/>
      <c r="N107" s="4"/>
      <c r="O107" s="4"/>
      <c r="P107" s="4"/>
      <c r="Q107" s="4"/>
      <c r="R107" s="4"/>
      <c r="S107" s="4"/>
      <c r="T107" s="4"/>
      <c r="U107" s="4"/>
      <c r="V107" s="4"/>
      <c r="W107" s="4"/>
      <c r="X107" s="304"/>
      <c r="Y107" s="38"/>
      <c r="Z107" s="38"/>
      <c r="AA107" s="38"/>
      <c r="AB107" s="38"/>
      <c r="AC107" s="38"/>
      <c r="AD107" s="304"/>
      <c r="AE107" s="304"/>
      <c r="AF107" s="304"/>
      <c r="AM107" s="4"/>
      <c r="AN107" s="4"/>
      <c r="AO107" s="4"/>
    </row>
    <row r="108" spans="1:76" x14ac:dyDescent="0.25">
      <c r="A108" s="303"/>
      <c r="B108" s="303"/>
      <c r="C108" s="303"/>
      <c r="D108" s="303"/>
      <c r="E108" s="303"/>
      <c r="F108" s="303"/>
      <c r="G108" s="303"/>
      <c r="H108" s="303"/>
      <c r="I108" s="303"/>
      <c r="J108" s="4"/>
      <c r="K108" s="4"/>
      <c r="L108" s="4"/>
      <c r="M108" s="4"/>
      <c r="N108" s="4"/>
      <c r="O108" s="4"/>
      <c r="P108" s="4"/>
      <c r="Q108" s="4"/>
      <c r="R108" s="4"/>
      <c r="S108" s="4"/>
      <c r="X108" s="37"/>
      <c r="Y108" s="331"/>
      <c r="Z108" s="331"/>
      <c r="AA108" s="331"/>
      <c r="AB108" s="331"/>
      <c r="AC108" s="331"/>
      <c r="AD108" s="4"/>
      <c r="AE108" s="4"/>
      <c r="AF108" s="4"/>
      <c r="AM108" s="4"/>
      <c r="AN108" s="4"/>
      <c r="AO108" s="4"/>
    </row>
    <row r="109" spans="1:76" x14ac:dyDescent="0.25">
      <c r="A109" s="303"/>
      <c r="B109" s="303"/>
      <c r="C109" s="303"/>
      <c r="D109" s="303"/>
      <c r="E109" s="303"/>
      <c r="F109" s="303"/>
      <c r="G109" s="303"/>
      <c r="H109" s="303"/>
      <c r="I109" s="303"/>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25">
      <c r="A110" s="303"/>
      <c r="B110" s="303"/>
      <c r="C110" s="303"/>
      <c r="D110" s="303"/>
      <c r="E110" s="303"/>
      <c r="F110" s="303"/>
      <c r="G110" s="303"/>
      <c r="H110" s="303"/>
      <c r="I110" s="303"/>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25">
      <c r="A111" s="303"/>
      <c r="B111" s="303"/>
      <c r="C111" s="303"/>
      <c r="D111" s="303"/>
      <c r="E111" s="303"/>
      <c r="F111" s="303"/>
      <c r="G111" s="4"/>
      <c r="H111" s="303"/>
      <c r="I111" s="303"/>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25">
      <c r="A112" s="303"/>
      <c r="B112" s="303"/>
      <c r="C112" s="303"/>
      <c r="D112" s="303"/>
      <c r="E112" s="303"/>
      <c r="F112" s="303"/>
      <c r="G112" s="578" t="s">
        <v>146</v>
      </c>
      <c r="H112" s="579"/>
      <c r="I112" s="303"/>
      <c r="J112" s="4"/>
      <c r="K112" s="4"/>
      <c r="L112" s="4"/>
      <c r="M112" s="4"/>
      <c r="N112" s="4"/>
      <c r="O112" s="4"/>
      <c r="P112" s="4"/>
      <c r="Q112" s="4"/>
      <c r="R112" s="4"/>
      <c r="S112" s="4"/>
      <c r="U112" s="582" t="s">
        <v>147</v>
      </c>
      <c r="V112" s="583"/>
      <c r="X112" s="4"/>
      <c r="Y112" s="4"/>
      <c r="Z112" s="4"/>
      <c r="AA112" s="4"/>
      <c r="AB112" s="4"/>
      <c r="AC112" s="4"/>
      <c r="AD112" s="4"/>
      <c r="AE112" s="4"/>
      <c r="AF112" s="4"/>
      <c r="AM112" s="4"/>
      <c r="AN112" s="4"/>
      <c r="AO112" s="4"/>
    </row>
    <row r="113" spans="1:41" x14ac:dyDescent="0.25">
      <c r="A113" s="303"/>
      <c r="B113" s="303"/>
      <c r="C113" s="303"/>
      <c r="D113" s="303"/>
      <c r="E113" s="303"/>
      <c r="F113" s="303"/>
      <c r="G113" s="580"/>
      <c r="H113" s="581"/>
      <c r="I113" s="307"/>
      <c r="J113" s="308"/>
      <c r="K113" s="308"/>
      <c r="L113" s="4"/>
      <c r="M113" s="4"/>
      <c r="N113" s="4"/>
      <c r="O113" s="4"/>
      <c r="P113" s="4"/>
      <c r="Q113" s="4"/>
      <c r="R113" s="306"/>
      <c r="S113" s="306"/>
      <c r="T113" s="40"/>
      <c r="U113" s="584"/>
      <c r="V113" s="585"/>
      <c r="W113" s="309"/>
      <c r="X113" s="309"/>
      <c r="Y113" s="4"/>
      <c r="Z113" s="4"/>
      <c r="AA113" s="4"/>
      <c r="AB113" s="4"/>
      <c r="AC113" s="4"/>
      <c r="AD113" s="4"/>
      <c r="AE113" s="4"/>
      <c r="AF113" s="4"/>
      <c r="AM113" s="4"/>
      <c r="AN113" s="4"/>
      <c r="AO113" s="4"/>
    </row>
    <row r="114" spans="1:41" x14ac:dyDescent="0.25">
      <c r="A114" s="303"/>
      <c r="B114" s="303"/>
      <c r="C114" s="303"/>
      <c r="D114" s="303"/>
      <c r="E114" s="303"/>
      <c r="L114" s="4"/>
      <c r="M114" s="4"/>
      <c r="N114" s="4"/>
      <c r="O114" s="4"/>
      <c r="P114" s="4"/>
      <c r="Q114" s="4"/>
      <c r="R114" s="4"/>
      <c r="S114" s="4"/>
      <c r="X114" s="4"/>
      <c r="Y114" s="4"/>
      <c r="Z114" s="4"/>
      <c r="AA114" s="4"/>
      <c r="AB114" s="4"/>
      <c r="AC114" s="4"/>
      <c r="AD114" s="4"/>
      <c r="AE114" s="4"/>
      <c r="AF114" s="4"/>
      <c r="AM114" s="4"/>
      <c r="AN114" s="4"/>
      <c r="AO114" s="4"/>
    </row>
    <row r="115" spans="1:41" x14ac:dyDescent="0.25">
      <c r="AM115" s="4"/>
      <c r="AN115" s="4"/>
      <c r="AO115" s="4"/>
    </row>
    <row r="116" spans="1:41" x14ac:dyDescent="0.25">
      <c r="AM116" s="4"/>
      <c r="AN116" s="4"/>
      <c r="AO116" s="4"/>
    </row>
    <row r="117" spans="1:41" x14ac:dyDescent="0.25">
      <c r="AM117" s="4"/>
      <c r="AN117" s="4"/>
      <c r="AO117" s="4"/>
    </row>
    <row r="118" spans="1:41" x14ac:dyDescent="0.25">
      <c r="AM118" s="4"/>
      <c r="AN118" s="4"/>
      <c r="AO118" s="4"/>
    </row>
  </sheetData>
  <mergeCells count="23">
    <mergeCell ref="A6:AH6"/>
    <mergeCell ref="G89:H90"/>
    <mergeCell ref="U89:V90"/>
    <mergeCell ref="N39:O40"/>
    <mergeCell ref="G47:H48"/>
    <mergeCell ref="U49:V50"/>
    <mergeCell ref="G51:H52"/>
    <mergeCell ref="G26:H27"/>
    <mergeCell ref="U33:V34"/>
    <mergeCell ref="N35:O36"/>
    <mergeCell ref="U37:V38"/>
    <mergeCell ref="F10:I12"/>
    <mergeCell ref="T10:W12"/>
    <mergeCell ref="F101:I103"/>
    <mergeCell ref="T101:W103"/>
    <mergeCell ref="G112:H113"/>
    <mergeCell ref="U112:V113"/>
    <mergeCell ref="G56:H57"/>
    <mergeCell ref="U56:V57"/>
    <mergeCell ref="F78:I80"/>
    <mergeCell ref="T78:W80"/>
    <mergeCell ref="A97:AH97"/>
    <mergeCell ref="A75:AH75"/>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AZ56"/>
  <sheetViews>
    <sheetView showGridLines="0" zoomScale="80" zoomScaleNormal="80" workbookViewId="0">
      <selection activeCell="AE12" sqref="AE12"/>
    </sheetView>
  </sheetViews>
  <sheetFormatPr defaultColWidth="5.42578125" defaultRowHeight="15" outlineLevelCol="1" x14ac:dyDescent="0.25"/>
  <cols>
    <col min="1" max="1" width="5.42578125" style="2"/>
    <col min="2" max="2" width="74" style="2" customWidth="1"/>
    <col min="3" max="3" width="3.42578125" style="2" customWidth="1"/>
    <col min="4" max="4" width="9" style="2" hidden="1" customWidth="1" outlineLevel="1"/>
    <col min="5" max="15" width="10.28515625" style="2" hidden="1" customWidth="1" outlineLevel="1"/>
    <col min="16" max="16" width="10.28515625" style="2" bestFit="1" customWidth="1" collapsed="1"/>
    <col min="17" max="17" width="10.28515625" style="2" bestFit="1" customWidth="1"/>
    <col min="18" max="20" width="10.28515625" style="2" customWidth="1"/>
    <col min="21" max="21" width="10.28515625" style="2" bestFit="1" customWidth="1"/>
    <col min="22" max="31" width="10.28515625" style="2" customWidth="1"/>
    <col min="32" max="32" width="7.7109375" style="36" customWidth="1"/>
    <col min="33" max="36" width="10.7109375" style="2" bestFit="1" customWidth="1"/>
    <col min="37" max="44" width="10.28515625" style="2" bestFit="1" customWidth="1"/>
    <col min="45" max="45" width="11.28515625" style="2" customWidth="1"/>
    <col min="46" max="46" width="10.28515625" style="2" bestFit="1" customWidth="1"/>
    <col min="47" max="52" width="9.42578125" style="2" customWidth="1"/>
    <col min="53" max="16384" width="5.42578125" style="2"/>
  </cols>
  <sheetData>
    <row r="1" spans="2:52" s="99" customFormat="1" ht="12.75" customHeight="1" x14ac:dyDescent="0.25">
      <c r="AK1" s="104"/>
      <c r="AO1" s="168"/>
    </row>
    <row r="2" spans="2:52" s="99" customFormat="1" ht="12.75" customHeight="1" x14ac:dyDescent="0.25">
      <c r="AK2" s="104"/>
      <c r="AO2" s="168"/>
    </row>
    <row r="3" spans="2:52" s="93" customFormat="1" ht="26.25" customHeight="1" x14ac:dyDescent="0.2">
      <c r="Q3" s="100" t="s">
        <v>780</v>
      </c>
      <c r="AF3" s="299"/>
    </row>
    <row r="4" spans="2:52" s="47" customFormat="1" x14ac:dyDescent="0.2">
      <c r="B4" s="147"/>
      <c r="Q4" s="414" t="s">
        <v>543</v>
      </c>
      <c r="R4" s="416"/>
    </row>
    <row r="5" spans="2:52" s="147" customFormat="1" ht="18" customHeight="1" x14ac:dyDescent="0.2">
      <c r="AF5" s="144"/>
    </row>
    <row r="6" spans="2:52" s="153" customFormat="1" ht="18" customHeight="1" x14ac:dyDescent="0.2">
      <c r="B6" s="49"/>
      <c r="C6" s="49"/>
      <c r="D6" s="90" t="s">
        <v>204</v>
      </c>
      <c r="E6" s="90" t="s">
        <v>205</v>
      </c>
      <c r="F6" s="90" t="s">
        <v>206</v>
      </c>
      <c r="G6" s="90" t="s">
        <v>207</v>
      </c>
      <c r="H6" s="90" t="s">
        <v>74</v>
      </c>
      <c r="I6" s="90" t="s">
        <v>75</v>
      </c>
      <c r="J6" s="90" t="s">
        <v>76</v>
      </c>
      <c r="K6" s="90" t="s">
        <v>208</v>
      </c>
      <c r="L6" s="90" t="s">
        <v>209</v>
      </c>
      <c r="M6" s="90" t="s">
        <v>210</v>
      </c>
      <c r="N6" s="90" t="s">
        <v>211</v>
      </c>
      <c r="O6" s="90" t="s">
        <v>212</v>
      </c>
      <c r="P6" s="90" t="s">
        <v>213</v>
      </c>
      <c r="Q6" s="90" t="s">
        <v>214</v>
      </c>
      <c r="R6" s="90" t="s">
        <v>215</v>
      </c>
      <c r="S6" s="90" t="s">
        <v>216</v>
      </c>
      <c r="T6" s="90" t="s">
        <v>217</v>
      </c>
      <c r="U6" s="90" t="s">
        <v>450</v>
      </c>
      <c r="V6" s="90" t="s">
        <v>451</v>
      </c>
      <c r="W6" s="90" t="s">
        <v>216</v>
      </c>
      <c r="X6" s="477" t="s">
        <v>570</v>
      </c>
      <c r="Y6" s="477" t="s">
        <v>571</v>
      </c>
      <c r="Z6" s="477" t="s">
        <v>572</v>
      </c>
      <c r="AA6" s="477" t="s">
        <v>573</v>
      </c>
      <c r="AB6" s="390" t="s">
        <v>795</v>
      </c>
      <c r="AC6" s="390" t="s">
        <v>796</v>
      </c>
      <c r="AD6" s="390" t="s">
        <v>797</v>
      </c>
      <c r="AE6" s="390" t="s">
        <v>794</v>
      </c>
      <c r="AF6" s="299"/>
      <c r="AG6" s="90">
        <v>2016</v>
      </c>
      <c r="AH6" s="90">
        <v>2017</v>
      </c>
      <c r="AI6" s="90">
        <v>2018</v>
      </c>
      <c r="AJ6" s="90">
        <v>2019</v>
      </c>
      <c r="AK6" s="90">
        <v>2020</v>
      </c>
      <c r="AL6" s="90">
        <v>2021</v>
      </c>
      <c r="AM6" s="90">
        <v>2022</v>
      </c>
      <c r="AN6" s="90">
        <v>2023</v>
      </c>
      <c r="AO6" s="90">
        <v>2024</v>
      </c>
      <c r="AP6" s="90">
        <v>2025</v>
      </c>
      <c r="AQ6" s="90">
        <v>2026</v>
      </c>
      <c r="AR6" s="90">
        <v>2027</v>
      </c>
      <c r="AS6" s="90">
        <v>2028</v>
      </c>
      <c r="AT6" s="90">
        <v>2029</v>
      </c>
      <c r="AU6" s="462">
        <v>2030</v>
      </c>
      <c r="AV6" s="462">
        <v>2031</v>
      </c>
      <c r="AW6" s="462">
        <v>2032</v>
      </c>
      <c r="AX6" s="462">
        <v>2033</v>
      </c>
      <c r="AY6" s="536">
        <v>2034</v>
      </c>
      <c r="AZ6" s="536">
        <v>2035</v>
      </c>
    </row>
    <row r="7" spans="2:52" s="144" customFormat="1" ht="9.9499999999999993" customHeight="1" x14ac:dyDescent="0.2">
      <c r="C7" s="161"/>
    </row>
    <row r="8" spans="2:52" s="93" customFormat="1" ht="18" customHeight="1" thickBot="1" x14ac:dyDescent="0.25">
      <c r="B8" s="52" t="s">
        <v>71</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299"/>
      <c r="AG8" s="52"/>
      <c r="AH8" s="52"/>
      <c r="AI8" s="52"/>
      <c r="AJ8" s="52"/>
      <c r="AK8" s="52"/>
      <c r="AL8" s="52"/>
      <c r="AM8" s="52"/>
      <c r="AN8" s="52"/>
      <c r="AO8" s="52"/>
      <c r="AP8" s="52"/>
      <c r="AQ8" s="52"/>
      <c r="AR8" s="52"/>
      <c r="AS8" s="52"/>
      <c r="AT8" s="52"/>
      <c r="AU8" s="52"/>
      <c r="AV8" s="52"/>
      <c r="AW8" s="52"/>
      <c r="AX8" s="52"/>
      <c r="AY8" s="52"/>
      <c r="AZ8" s="52"/>
    </row>
    <row r="9" spans="2:52" s="93" customFormat="1" ht="18" customHeight="1" x14ac:dyDescent="0.2">
      <c r="B9" s="96"/>
      <c r="AF9" s="299"/>
    </row>
    <row r="10" spans="2:52" s="93" customFormat="1" ht="18" customHeight="1" x14ac:dyDescent="0.2">
      <c r="B10" s="121" t="s">
        <v>453</v>
      </c>
      <c r="C10" s="123"/>
      <c r="D10" s="123">
        <v>206.95099999999999</v>
      </c>
      <c r="E10" s="123">
        <v>210.75200000000001</v>
      </c>
      <c r="F10" s="123">
        <v>210.83500000000001</v>
      </c>
      <c r="G10" s="123">
        <v>210.90899999999999</v>
      </c>
      <c r="H10" s="123">
        <v>201.27699999999999</v>
      </c>
      <c r="I10" s="123">
        <v>208.13499999999999</v>
      </c>
      <c r="J10" s="123">
        <v>207.273</v>
      </c>
      <c r="K10" s="123">
        <v>213</v>
      </c>
      <c r="L10" s="123">
        <v>189.32499999999999</v>
      </c>
      <c r="M10" s="123">
        <v>208.405</v>
      </c>
      <c r="N10" s="123">
        <v>193.19</v>
      </c>
      <c r="O10" s="123">
        <v>196.97300000000001</v>
      </c>
      <c r="P10" s="123">
        <v>150</v>
      </c>
      <c r="Q10" s="123">
        <v>183.495</v>
      </c>
      <c r="R10" s="123">
        <v>183.49499995004246</v>
      </c>
      <c r="S10" s="123">
        <v>216.99</v>
      </c>
      <c r="T10" s="123">
        <v>181</v>
      </c>
      <c r="U10" s="123">
        <v>181</v>
      </c>
      <c r="V10" s="123">
        <v>181</v>
      </c>
      <c r="W10" s="123">
        <v>181</v>
      </c>
      <c r="X10" s="123">
        <v>150</v>
      </c>
      <c r="Y10" s="123">
        <v>186</v>
      </c>
      <c r="Z10" s="123">
        <v>180</v>
      </c>
      <c r="AA10" s="123">
        <v>200</v>
      </c>
      <c r="AB10" s="123">
        <v>175</v>
      </c>
      <c r="AC10" s="123">
        <v>208</v>
      </c>
      <c r="AD10" s="123">
        <v>186</v>
      </c>
      <c r="AE10" s="123">
        <v>150</v>
      </c>
      <c r="AF10" s="189"/>
      <c r="AG10" s="123">
        <v>839.447</v>
      </c>
      <c r="AH10" s="123">
        <v>829.68499999999995</v>
      </c>
      <c r="AI10" s="123">
        <v>787.89300000000003</v>
      </c>
      <c r="AJ10" s="123">
        <v>733.9799999500425</v>
      </c>
      <c r="AK10" s="123">
        <v>724</v>
      </c>
      <c r="AL10" s="123">
        <v>716</v>
      </c>
      <c r="AM10" s="123">
        <v>719</v>
      </c>
      <c r="AN10" s="123">
        <v>718.37160233801262</v>
      </c>
      <c r="AO10" s="123">
        <v>689</v>
      </c>
      <c r="AP10" s="123">
        <v>800</v>
      </c>
      <c r="AQ10" s="123">
        <v>0</v>
      </c>
      <c r="AR10" s="123">
        <v>0</v>
      </c>
      <c r="AS10" s="123">
        <v>1250</v>
      </c>
      <c r="AT10" s="123">
        <v>0</v>
      </c>
      <c r="AU10" s="123">
        <v>800</v>
      </c>
      <c r="AV10" s="123">
        <v>800</v>
      </c>
      <c r="AW10" s="123">
        <v>800</v>
      </c>
      <c r="AX10" s="123">
        <v>0</v>
      </c>
      <c r="AY10" s="123">
        <v>0</v>
      </c>
      <c r="AZ10" s="123">
        <v>0</v>
      </c>
    </row>
    <row r="11" spans="2:52" s="93" customFormat="1" ht="18" customHeight="1" x14ac:dyDescent="0.2">
      <c r="B11" s="237" t="s">
        <v>454</v>
      </c>
      <c r="C11" s="153"/>
      <c r="D11" s="302">
        <v>2.0017</v>
      </c>
      <c r="E11" s="302">
        <v>2.0017</v>
      </c>
      <c r="F11" s="302">
        <v>2.0017</v>
      </c>
      <c r="G11" s="302">
        <v>2.0017</v>
      </c>
      <c r="H11" s="302">
        <v>2.0017</v>
      </c>
      <c r="I11" s="302">
        <v>2.0017</v>
      </c>
      <c r="J11" s="302">
        <v>2.0017</v>
      </c>
      <c r="K11" s="302">
        <v>2.0017</v>
      </c>
      <c r="L11" s="302">
        <v>2.0017</v>
      </c>
      <c r="M11" s="302">
        <v>2.0017</v>
      </c>
      <c r="N11" s="302">
        <v>2.0017</v>
      </c>
      <c r="O11" s="302">
        <v>2.0017</v>
      </c>
      <c r="P11" s="302">
        <v>2.0017</v>
      </c>
      <c r="Q11" s="302">
        <v>2.0017</v>
      </c>
      <c r="R11" s="302">
        <v>2.0017</v>
      </c>
      <c r="S11" s="302">
        <v>2.0017</v>
      </c>
      <c r="T11" s="302">
        <v>2.0017</v>
      </c>
      <c r="U11" s="302">
        <v>2.0017</v>
      </c>
      <c r="V11" s="302">
        <v>2.0017</v>
      </c>
      <c r="W11" s="302">
        <v>2.0017</v>
      </c>
      <c r="X11" s="302">
        <v>2.0017</v>
      </c>
      <c r="Y11" s="302">
        <v>2.0017</v>
      </c>
      <c r="Z11" s="302">
        <v>2.0017</v>
      </c>
      <c r="AA11" s="302">
        <v>2.0017</v>
      </c>
      <c r="AB11" s="302">
        <v>2.0017</v>
      </c>
      <c r="AC11" s="302">
        <v>2.0017</v>
      </c>
      <c r="AD11" s="302">
        <v>2.0017</v>
      </c>
      <c r="AE11" s="302">
        <v>2.0017</v>
      </c>
      <c r="AF11" s="299"/>
      <c r="AG11" s="302">
        <v>2.0017</v>
      </c>
      <c r="AH11" s="302">
        <v>2.0017</v>
      </c>
      <c r="AI11" s="302">
        <v>2.0017</v>
      </c>
      <c r="AJ11" s="302">
        <v>2.0017</v>
      </c>
      <c r="AK11" s="302">
        <v>2.0017</v>
      </c>
      <c r="AL11" s="302">
        <v>2.0017</v>
      </c>
      <c r="AM11" s="302">
        <v>2.0017</v>
      </c>
      <c r="AN11" s="302">
        <v>2.0017</v>
      </c>
      <c r="AO11" s="302">
        <v>2.0017</v>
      </c>
      <c r="AP11" s="302">
        <v>4.7001999999999997</v>
      </c>
      <c r="AQ11" s="302">
        <v>0</v>
      </c>
      <c r="AR11" s="302">
        <v>0</v>
      </c>
      <c r="AS11" s="302">
        <v>3.1688000000000001</v>
      </c>
      <c r="AT11" s="302">
        <v>0</v>
      </c>
      <c r="AU11" s="302">
        <v>3.9786000000000001</v>
      </c>
      <c r="AV11" s="302">
        <v>3.9786000000000001</v>
      </c>
      <c r="AW11" s="302">
        <v>4.0106000000000002</v>
      </c>
      <c r="AX11" s="302">
        <v>0</v>
      </c>
      <c r="AY11" s="302">
        <v>0</v>
      </c>
      <c r="AZ11" s="302">
        <v>0</v>
      </c>
    </row>
    <row r="12" spans="2:52" s="93" customFormat="1" ht="18" customHeight="1" x14ac:dyDescent="0.2">
      <c r="B12" s="237" t="s">
        <v>455</v>
      </c>
      <c r="C12" s="302"/>
      <c r="D12" s="302">
        <v>4.0399000000000003</v>
      </c>
      <c r="E12" s="302">
        <v>0</v>
      </c>
      <c r="F12" s="302">
        <v>3.2723</v>
      </c>
      <c r="G12" s="302">
        <v>0</v>
      </c>
      <c r="H12" s="302">
        <v>0</v>
      </c>
      <c r="I12" s="302">
        <v>0</v>
      </c>
      <c r="J12" s="302">
        <v>0</v>
      </c>
      <c r="K12" s="302">
        <v>0</v>
      </c>
      <c r="L12" s="302">
        <v>0</v>
      </c>
      <c r="M12" s="302">
        <v>0</v>
      </c>
      <c r="N12" s="302">
        <v>0</v>
      </c>
      <c r="O12" s="302">
        <v>0</v>
      </c>
      <c r="P12" s="302">
        <v>3.7448000000000001</v>
      </c>
      <c r="Q12" s="302">
        <v>3.9043237920924279</v>
      </c>
      <c r="R12" s="302">
        <v>3.7734000000000001</v>
      </c>
      <c r="S12" s="302">
        <v>4.0728999999999997</v>
      </c>
      <c r="T12" s="302">
        <v>4.2119</v>
      </c>
      <c r="U12" s="302">
        <v>0</v>
      </c>
      <c r="V12" s="302">
        <v>0</v>
      </c>
      <c r="W12" s="302">
        <v>5.5194000000000001</v>
      </c>
      <c r="X12" s="302">
        <v>5.3746660329588369</v>
      </c>
      <c r="Y12" s="302">
        <v>5.4739401519443174</v>
      </c>
      <c r="Z12" s="302">
        <v>0</v>
      </c>
      <c r="AA12" s="302">
        <v>0</v>
      </c>
      <c r="AB12" s="302">
        <v>0</v>
      </c>
      <c r="AC12" s="302">
        <v>0</v>
      </c>
      <c r="AD12" s="302">
        <v>0</v>
      </c>
      <c r="AE12" s="302">
        <v>0</v>
      </c>
      <c r="AF12" s="299"/>
      <c r="AG12" s="302">
        <v>3.6525312495888569</v>
      </c>
      <c r="AH12" s="302">
        <v>0</v>
      </c>
      <c r="AI12" s="302">
        <v>0</v>
      </c>
      <c r="AJ12" s="302">
        <v>3.8888287122752208</v>
      </c>
      <c r="AK12" s="302">
        <v>4.8656499999999996</v>
      </c>
      <c r="AL12" s="302">
        <v>5.4296213464039225</v>
      </c>
      <c r="AM12" s="300"/>
      <c r="AN12" s="300"/>
      <c r="AO12" s="300"/>
      <c r="AP12" s="300"/>
      <c r="AQ12" s="300"/>
      <c r="AR12" s="300"/>
      <c r="AS12" s="300"/>
      <c r="AT12" s="300"/>
      <c r="AU12" s="300"/>
      <c r="AV12" s="300"/>
      <c r="AW12" s="300"/>
      <c r="AX12" s="300"/>
      <c r="AY12" s="300"/>
      <c r="AZ12" s="300"/>
    </row>
    <row r="13" spans="2:52" s="93" customFormat="1" ht="18" customHeight="1" x14ac:dyDescent="0.2">
      <c r="B13" s="121" t="s">
        <v>602</v>
      </c>
      <c r="C13" s="123"/>
      <c r="D13" s="123">
        <v>0</v>
      </c>
      <c r="E13" s="123">
        <v>210.75142553000049</v>
      </c>
      <c r="F13" s="123">
        <v>0</v>
      </c>
      <c r="G13" s="123">
        <v>210.90949376999998</v>
      </c>
      <c r="H13" s="123">
        <v>201.27704943999998</v>
      </c>
      <c r="I13" s="123">
        <v>208.13479993999997</v>
      </c>
      <c r="J13" s="123">
        <v>207.27316952000001</v>
      </c>
      <c r="K13" s="123">
        <v>213.00000000000003</v>
      </c>
      <c r="L13" s="123">
        <v>189.32523033999999</v>
      </c>
      <c r="M13" s="123">
        <v>208.40534011000003</v>
      </c>
      <c r="N13" s="123">
        <v>193.18997375466103</v>
      </c>
      <c r="O13" s="123">
        <v>196.9731052555172</v>
      </c>
      <c r="P13" s="123">
        <v>0</v>
      </c>
      <c r="Q13" s="123">
        <v>0</v>
      </c>
      <c r="R13" s="123">
        <v>0</v>
      </c>
      <c r="S13" s="123">
        <v>0</v>
      </c>
      <c r="T13" s="123">
        <v>0</v>
      </c>
      <c r="U13" s="123">
        <v>180.99999999999997</v>
      </c>
      <c r="V13" s="123">
        <v>181</v>
      </c>
      <c r="W13" s="123">
        <v>0</v>
      </c>
      <c r="X13" s="123">
        <v>0</v>
      </c>
      <c r="Y13" s="123">
        <v>0</v>
      </c>
      <c r="Z13" s="123">
        <v>179.99999985012752</v>
      </c>
      <c r="AA13" s="123">
        <v>200</v>
      </c>
      <c r="AB13" s="123">
        <v>175</v>
      </c>
      <c r="AC13" s="123">
        <v>208</v>
      </c>
      <c r="AD13" s="123">
        <v>186</v>
      </c>
      <c r="AE13" s="123">
        <v>150</v>
      </c>
      <c r="AF13" s="189"/>
      <c r="AG13" s="123">
        <v>421.6609193000005</v>
      </c>
      <c r="AH13" s="123">
        <v>829.68501889999993</v>
      </c>
      <c r="AI13" s="123">
        <v>787.89364946017827</v>
      </c>
      <c r="AJ13" s="123">
        <v>0</v>
      </c>
      <c r="AK13" s="123">
        <v>362</v>
      </c>
      <c r="AL13" s="123">
        <v>379.99999985012755</v>
      </c>
      <c r="AM13" s="123">
        <v>719</v>
      </c>
      <c r="AN13" s="123">
        <v>718.37160233801262</v>
      </c>
      <c r="AO13" s="123">
        <v>400</v>
      </c>
      <c r="AP13" s="123">
        <v>0</v>
      </c>
      <c r="AQ13" s="123">
        <v>0</v>
      </c>
      <c r="AR13" s="123">
        <v>0</v>
      </c>
      <c r="AS13" s="123">
        <v>0</v>
      </c>
      <c r="AT13" s="123">
        <v>0</v>
      </c>
      <c r="AU13" s="123">
        <v>0</v>
      </c>
      <c r="AV13" s="123">
        <v>0</v>
      </c>
      <c r="AW13" s="123">
        <v>0</v>
      </c>
      <c r="AX13" s="123">
        <v>0</v>
      </c>
      <c r="AY13" s="123">
        <v>0</v>
      </c>
      <c r="AZ13" s="123">
        <v>0</v>
      </c>
    </row>
    <row r="14" spans="2:52" s="93" customFormat="1" ht="18" customHeight="1" x14ac:dyDescent="0.2">
      <c r="B14" s="237" t="s">
        <v>603</v>
      </c>
      <c r="C14" s="302"/>
      <c r="D14" s="302">
        <v>0</v>
      </c>
      <c r="E14" s="302">
        <v>3.6408</v>
      </c>
      <c r="F14" s="302">
        <v>0</v>
      </c>
      <c r="G14" s="302">
        <v>3.2475999999999998</v>
      </c>
      <c r="H14" s="302">
        <v>3.24</v>
      </c>
      <c r="I14" s="302">
        <v>3.2014999999999998</v>
      </c>
      <c r="J14" s="302">
        <v>3.3302</v>
      </c>
      <c r="K14" s="302">
        <v>3.1684000000000001</v>
      </c>
      <c r="L14" s="302">
        <v>3.3081999999999998</v>
      </c>
      <c r="M14" s="302">
        <v>3.2768999999999999</v>
      </c>
      <c r="N14" s="302">
        <v>3.3079999999999998</v>
      </c>
      <c r="O14" s="302">
        <v>3.3079999999999998</v>
      </c>
      <c r="P14" s="302">
        <v>0</v>
      </c>
      <c r="Q14" s="302">
        <v>0</v>
      </c>
      <c r="R14" s="302">
        <v>0</v>
      </c>
      <c r="S14" s="302">
        <v>0</v>
      </c>
      <c r="T14" s="302">
        <v>0</v>
      </c>
      <c r="U14" s="302">
        <v>5.1986999999999997</v>
      </c>
      <c r="V14" s="302">
        <v>5.1986999999999997</v>
      </c>
      <c r="W14" s="302">
        <v>0</v>
      </c>
      <c r="X14" s="302">
        <v>0</v>
      </c>
      <c r="Y14" s="302">
        <v>0</v>
      </c>
      <c r="Z14" s="302">
        <v>3.9786000000000001</v>
      </c>
      <c r="AA14" s="302">
        <v>3.9786000000000001</v>
      </c>
      <c r="AB14" s="302">
        <v>3.9786000000000001</v>
      </c>
      <c r="AC14" s="302">
        <v>3.9786000000000001</v>
      </c>
      <c r="AD14" s="302">
        <v>3.9786000000000001</v>
      </c>
      <c r="AE14" s="302">
        <v>3.9786000000000001</v>
      </c>
      <c r="AF14" s="299"/>
      <c r="AG14" s="302">
        <v>3.4441263004595357</v>
      </c>
      <c r="AH14" s="302">
        <v>3.2344943565293711</v>
      </c>
      <c r="AI14" s="302">
        <v>3.2998218137235047</v>
      </c>
      <c r="AJ14" s="302">
        <v>0</v>
      </c>
      <c r="AK14" s="302">
        <v>5.1986999999999997</v>
      </c>
      <c r="AL14" s="302">
        <v>3.9786000000000001</v>
      </c>
      <c r="AM14" s="302">
        <v>3.9786000000000001</v>
      </c>
      <c r="AN14" s="302">
        <v>4.3029000000000002</v>
      </c>
      <c r="AO14" s="302">
        <v>5.6429999999999998</v>
      </c>
      <c r="AP14" s="302">
        <v>0</v>
      </c>
      <c r="AQ14" s="302">
        <v>0</v>
      </c>
      <c r="AR14" s="302">
        <v>0</v>
      </c>
      <c r="AS14" s="302">
        <v>0</v>
      </c>
      <c r="AT14" s="302">
        <v>0</v>
      </c>
      <c r="AU14" s="302">
        <v>0</v>
      </c>
      <c r="AV14" s="302">
        <v>0</v>
      </c>
      <c r="AW14" s="302">
        <v>0</v>
      </c>
      <c r="AX14" s="302">
        <v>0</v>
      </c>
      <c r="AY14" s="302">
        <v>0</v>
      </c>
      <c r="AZ14" s="302">
        <v>0</v>
      </c>
    </row>
    <row r="15" spans="2:52" s="93" customFormat="1" ht="18" customHeight="1" x14ac:dyDescent="0.2">
      <c r="B15" s="121" t="s">
        <v>456</v>
      </c>
      <c r="C15" s="123"/>
      <c r="D15" s="123">
        <v>-421.80752820000004</v>
      </c>
      <c r="E15" s="123">
        <v>-345.44266158622378</v>
      </c>
      <c r="F15" s="123">
        <v>-267.88695100000001</v>
      </c>
      <c r="G15" s="123">
        <v>-262.77213828804292</v>
      </c>
      <c r="H15" s="123">
        <v>-249.24137032155201</v>
      </c>
      <c r="I15" s="123">
        <v>-249.72013296801191</v>
      </c>
      <c r="J15" s="123">
        <v>-275.36240570732002</v>
      </c>
      <c r="K15" s="123">
        <v>-248.50710000000004</v>
      </c>
      <c r="L15" s="123">
        <v>-247.35341343920993</v>
      </c>
      <c r="M15" s="123">
        <v>-265.75848970827201</v>
      </c>
      <c r="N15" s="123">
        <v>-252.36406271571366</v>
      </c>
      <c r="O15" s="123">
        <v>-257.3059673952821</v>
      </c>
      <c r="P15" s="123">
        <v>-261.46500000000003</v>
      </c>
      <c r="Q15" s="123">
        <v>-349.12195273000003</v>
      </c>
      <c r="R15" s="123">
        <v>-325.0980914114902</v>
      </c>
      <c r="S15" s="123">
        <v>-449.42968799999994</v>
      </c>
      <c r="T15" s="123">
        <v>-400.0462</v>
      </c>
      <c r="U15" s="123">
        <v>-578.65699999999981</v>
      </c>
      <c r="V15" s="123">
        <v>-578.65699999999993</v>
      </c>
      <c r="W15" s="123">
        <v>-636.70370000000003</v>
      </c>
      <c r="X15" s="123">
        <v>-505.94490494382552</v>
      </c>
      <c r="Y15" s="123">
        <v>-645.83666826164301</v>
      </c>
      <c r="Z15" s="123">
        <v>-355.84199970371714</v>
      </c>
      <c r="AA15" s="123">
        <v>-395.38</v>
      </c>
      <c r="AB15" s="123">
        <v>0</v>
      </c>
      <c r="AC15" s="123">
        <v>0</v>
      </c>
      <c r="AD15" s="123">
        <v>0</v>
      </c>
      <c r="AE15" s="123">
        <v>0</v>
      </c>
      <c r="AF15" s="189"/>
      <c r="AG15" s="123">
        <v>-1297.9092790742668</v>
      </c>
      <c r="AH15" s="123">
        <v>-1022.831008996884</v>
      </c>
      <c r="AI15" s="123">
        <v>-1022.7819332584777</v>
      </c>
      <c r="AJ15" s="123">
        <v>-1385.1147321414903</v>
      </c>
      <c r="AK15" s="123">
        <v>-2194.0638999999996</v>
      </c>
      <c r="AL15" s="123">
        <v>-1903.0035729091856</v>
      </c>
      <c r="AM15" s="123">
        <v>-1421.3911000000001</v>
      </c>
      <c r="AN15" s="123">
        <v>-1653.1167313002347</v>
      </c>
      <c r="AO15" s="123">
        <v>-1456.52</v>
      </c>
      <c r="AP15" s="123">
        <v>0</v>
      </c>
      <c r="AQ15" s="123">
        <v>0</v>
      </c>
      <c r="AR15" s="123">
        <v>0</v>
      </c>
      <c r="AS15" s="123">
        <v>0</v>
      </c>
      <c r="AT15" s="123">
        <v>0</v>
      </c>
      <c r="AU15" s="123">
        <v>0</v>
      </c>
      <c r="AV15" s="123">
        <v>0</v>
      </c>
      <c r="AW15" s="123">
        <v>0</v>
      </c>
      <c r="AX15" s="123">
        <v>0</v>
      </c>
      <c r="AY15" s="123">
        <v>0</v>
      </c>
      <c r="AZ15" s="123">
        <v>0</v>
      </c>
    </row>
    <row r="16" spans="2:52" s="93" customFormat="1" ht="9.9499999999999993" customHeight="1" x14ac:dyDescent="0.2">
      <c r="P16" s="301"/>
      <c r="Q16" s="301"/>
      <c r="R16" s="301"/>
      <c r="S16" s="301"/>
      <c r="T16" s="301"/>
      <c r="U16" s="301"/>
      <c r="V16" s="301"/>
      <c r="W16" s="301"/>
      <c r="X16" s="301"/>
      <c r="Y16" s="301"/>
      <c r="Z16" s="301"/>
      <c r="AA16" s="301"/>
      <c r="AB16" s="301"/>
      <c r="AC16" s="301"/>
      <c r="AD16" s="301"/>
      <c r="AE16" s="301"/>
      <c r="AF16" s="299"/>
      <c r="AG16" s="301"/>
      <c r="AH16" s="301"/>
      <c r="AI16" s="301"/>
      <c r="AJ16" s="301"/>
      <c r="AK16" s="301"/>
      <c r="AL16" s="301"/>
      <c r="AM16" s="301"/>
      <c r="AN16" s="301"/>
      <c r="AO16" s="301"/>
      <c r="AP16" s="301"/>
      <c r="AQ16" s="301"/>
      <c r="AR16" s="301"/>
      <c r="AS16" s="301"/>
      <c r="AT16" s="301"/>
      <c r="AU16" s="301"/>
      <c r="AV16" s="301"/>
      <c r="AW16" s="301"/>
      <c r="AX16" s="301"/>
      <c r="AY16" s="301"/>
      <c r="AZ16" s="301"/>
    </row>
    <row r="17" spans="2:52" s="93" customFormat="1" ht="18" customHeight="1" thickBot="1" x14ac:dyDescent="0.25">
      <c r="B17" s="52" t="s">
        <v>72</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299"/>
      <c r="AG17" s="52"/>
      <c r="AH17" s="52"/>
      <c r="AI17" s="52"/>
      <c r="AJ17" s="52"/>
      <c r="AK17" s="52"/>
      <c r="AL17" s="52"/>
      <c r="AM17" s="52"/>
      <c r="AN17" s="52"/>
      <c r="AO17" s="52"/>
      <c r="AP17" s="52"/>
      <c r="AQ17" s="52"/>
      <c r="AR17" s="52"/>
      <c r="AS17" s="52"/>
      <c r="AT17" s="52"/>
      <c r="AU17" s="52"/>
      <c r="AV17" s="52"/>
      <c r="AW17" s="52"/>
      <c r="AX17" s="52"/>
      <c r="AY17" s="52"/>
      <c r="AZ17" s="52"/>
    </row>
    <row r="18" spans="2:52" s="93" customFormat="1" ht="9.9499999999999993" customHeight="1" x14ac:dyDescent="0.2">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99"/>
      <c r="AG18" s="253"/>
      <c r="AH18" s="253"/>
      <c r="AI18" s="253"/>
      <c r="AJ18" s="253"/>
      <c r="AK18" s="253"/>
      <c r="AL18" s="253"/>
      <c r="AM18" s="253"/>
      <c r="AN18" s="253"/>
      <c r="AO18" s="253"/>
      <c r="AP18" s="253"/>
      <c r="AQ18" s="253"/>
      <c r="AR18" s="253"/>
      <c r="AS18" s="253"/>
      <c r="AT18" s="253"/>
      <c r="AU18" s="253"/>
      <c r="AV18" s="253"/>
      <c r="AW18" s="253"/>
      <c r="AX18" s="253"/>
      <c r="AY18" s="253"/>
      <c r="AZ18" s="253"/>
    </row>
    <row r="19" spans="2:52" s="93" customFormat="1" ht="18" customHeight="1" x14ac:dyDescent="0.2">
      <c r="B19" s="121" t="s">
        <v>453</v>
      </c>
      <c r="C19" s="123"/>
      <c r="D19" s="123"/>
      <c r="E19" s="123">
        <v>16.35853262263063</v>
      </c>
      <c r="F19" s="123">
        <v>25.084343319165797</v>
      </c>
      <c r="G19" s="123">
        <v>26.330887704385102</v>
      </c>
      <c r="H19" s="123">
        <v>29.122</v>
      </c>
      <c r="I19" s="123">
        <v>47.811</v>
      </c>
      <c r="J19" s="123">
        <v>52.2</v>
      </c>
      <c r="K19" s="123">
        <v>53.793999999999997</v>
      </c>
      <c r="L19" s="123">
        <v>53.889000000000003</v>
      </c>
      <c r="M19" s="123">
        <v>55.137</v>
      </c>
      <c r="N19" s="123">
        <v>56.381999999999998</v>
      </c>
      <c r="O19" s="123">
        <v>56.381999999999998</v>
      </c>
      <c r="P19" s="123">
        <v>56.383000000000003</v>
      </c>
      <c r="Q19" s="123">
        <v>56.383000000000003</v>
      </c>
      <c r="R19" s="123">
        <v>57.628999999999998</v>
      </c>
      <c r="S19" s="123">
        <v>58.875</v>
      </c>
      <c r="T19" s="123">
        <v>61.369</v>
      </c>
      <c r="U19" s="123">
        <v>65.611999999999995</v>
      </c>
      <c r="V19" s="123">
        <v>69.855000000000004</v>
      </c>
      <c r="W19" s="123">
        <v>69.855000000000004</v>
      </c>
      <c r="X19" s="123">
        <v>69.855000000000004</v>
      </c>
      <c r="Y19" s="123">
        <v>75.847999999999999</v>
      </c>
      <c r="Z19" s="123">
        <v>77.093999999999994</v>
      </c>
      <c r="AA19" s="123">
        <v>80.593999999999994</v>
      </c>
      <c r="AB19" s="123">
        <v>29.135999999999999</v>
      </c>
      <c r="AC19" s="123">
        <v>72.611999999999995</v>
      </c>
      <c r="AD19" s="123">
        <v>72.611999999999995</v>
      </c>
      <c r="AE19" s="123">
        <v>78.843999999999994</v>
      </c>
      <c r="AF19" s="189"/>
      <c r="AG19" s="123">
        <v>67.773763646181536</v>
      </c>
      <c r="AH19" s="123">
        <v>182.92699999999996</v>
      </c>
      <c r="AI19" s="123">
        <v>221.79000000000002</v>
      </c>
      <c r="AJ19" s="123">
        <v>229.27</v>
      </c>
      <c r="AK19" s="123">
        <v>266.69100000000003</v>
      </c>
      <c r="AL19" s="123">
        <v>303.39099999999996</v>
      </c>
      <c r="AM19" s="123">
        <v>253.20399999999998</v>
      </c>
      <c r="AN19" s="123">
        <v>355.59343319159399</v>
      </c>
      <c r="AO19" s="123">
        <v>382.0588770437767</v>
      </c>
      <c r="AP19" s="123">
        <v>380.40337437869022</v>
      </c>
      <c r="AQ19" s="123">
        <v>391.73976474822109</v>
      </c>
      <c r="AR19" s="123">
        <v>152.10270697390365</v>
      </c>
      <c r="AS19" s="123">
        <v>124.65443852193093</v>
      </c>
      <c r="AT19" s="123">
        <v>31.163510728716599</v>
      </c>
      <c r="AU19" s="123">
        <v>225</v>
      </c>
      <c r="AV19" s="123">
        <v>225</v>
      </c>
      <c r="AW19" s="123">
        <v>525</v>
      </c>
      <c r="AX19" s="123">
        <v>525</v>
      </c>
      <c r="AY19" s="123">
        <v>300</v>
      </c>
      <c r="AZ19" s="123">
        <v>300</v>
      </c>
    </row>
    <row r="20" spans="2:52" s="93" customFormat="1" ht="18" customHeight="1" x14ac:dyDescent="0.2">
      <c r="B20" s="237" t="s">
        <v>454</v>
      </c>
      <c r="C20" s="153"/>
      <c r="D20" s="302"/>
      <c r="E20" s="302">
        <v>13.663600000000001</v>
      </c>
      <c r="F20" s="302">
        <v>13.664999999999999</v>
      </c>
      <c r="G20" s="302">
        <v>13.656000000000001</v>
      </c>
      <c r="H20" s="302">
        <v>13.664899999999999</v>
      </c>
      <c r="I20" s="302">
        <v>13.656000000000001</v>
      </c>
      <c r="J20" s="302">
        <v>13.653600000000001</v>
      </c>
      <c r="K20" s="302">
        <v>13.653700000000001</v>
      </c>
      <c r="L20" s="302">
        <v>13.653700000000001</v>
      </c>
      <c r="M20" s="302">
        <v>13.653700000000001</v>
      </c>
      <c r="N20" s="302">
        <v>13.653700000000001</v>
      </c>
      <c r="O20" s="302">
        <v>13.653700000000001</v>
      </c>
      <c r="P20" s="302">
        <v>13.654359482329243</v>
      </c>
      <c r="Q20" s="302">
        <v>13.654359482329243</v>
      </c>
      <c r="R20" s="302">
        <v>13.664899999999999</v>
      </c>
      <c r="S20" s="302">
        <v>13.6549</v>
      </c>
      <c r="T20" s="302">
        <v>13.6555</v>
      </c>
      <c r="U20" s="302">
        <v>13.6539</v>
      </c>
      <c r="V20" s="302">
        <v>13.654199999999999</v>
      </c>
      <c r="W20" s="302">
        <v>13.6534</v>
      </c>
      <c r="X20" s="302">
        <v>13.6534</v>
      </c>
      <c r="Y20" s="302">
        <v>13.6515</v>
      </c>
      <c r="Z20" s="302">
        <v>13.6518</v>
      </c>
      <c r="AA20" s="302">
        <v>13.651199999999999</v>
      </c>
      <c r="AB20" s="302">
        <v>13.621843361738183</v>
      </c>
      <c r="AC20" s="302">
        <v>13.650718622811308</v>
      </c>
      <c r="AD20" s="302">
        <v>13.650718622811308</v>
      </c>
      <c r="AE20" s="302">
        <v>13.652105795271135</v>
      </c>
      <c r="AF20" s="299"/>
      <c r="AG20" s="302">
        <v>13.661533333333333</v>
      </c>
      <c r="AH20" s="302">
        <v>13.657050000000002</v>
      </c>
      <c r="AI20" s="302">
        <v>13.653700000000001</v>
      </c>
      <c r="AJ20" s="302">
        <v>13.657129741164621</v>
      </c>
      <c r="AK20" s="302">
        <v>13.654249999999999</v>
      </c>
      <c r="AL20" s="302">
        <v>13.651975</v>
      </c>
      <c r="AM20" s="302">
        <v>13.647827912628198</v>
      </c>
      <c r="AN20" s="302">
        <v>13.652082534286707</v>
      </c>
      <c r="AO20" s="302">
        <v>13.651092999209448</v>
      </c>
      <c r="AP20" s="302">
        <v>13.660050804986083</v>
      </c>
      <c r="AQ20" s="302">
        <v>13.66192745523124</v>
      </c>
      <c r="AR20" s="302">
        <v>13.665044478178176</v>
      </c>
      <c r="AS20" s="302">
        <v>13.668266480169361</v>
      </c>
      <c r="AT20" s="302">
        <v>13.66826667452853</v>
      </c>
      <c r="AU20" s="302">
        <v>19.6113</v>
      </c>
      <c r="AV20" s="302">
        <v>19.6113</v>
      </c>
      <c r="AW20" s="302">
        <v>19.6113</v>
      </c>
      <c r="AX20" s="302">
        <v>20.038385714285713</v>
      </c>
      <c r="AY20" s="302">
        <v>20.358699999999999</v>
      </c>
      <c r="AZ20" s="302">
        <v>20.358699999999999</v>
      </c>
    </row>
    <row r="21" spans="2:52" s="93" customFormat="1" ht="18" customHeight="1" x14ac:dyDescent="0.2">
      <c r="B21" s="237" t="s">
        <v>455</v>
      </c>
      <c r="C21" s="153"/>
      <c r="D21" s="302"/>
      <c r="E21" s="302">
        <v>18.140899999999995</v>
      </c>
      <c r="F21" s="302">
        <v>18.498100000000001</v>
      </c>
      <c r="G21" s="302">
        <v>19.268799999999999</v>
      </c>
      <c r="H21" s="302">
        <v>20.0871</v>
      </c>
      <c r="I21" s="302">
        <v>18.565899999999999</v>
      </c>
      <c r="J21" s="302">
        <v>17.8489</v>
      </c>
      <c r="K21" s="302">
        <v>19.118600000000001</v>
      </c>
      <c r="L21" s="302">
        <v>18.356100000000001</v>
      </c>
      <c r="M21" s="302">
        <v>18.356100000000001</v>
      </c>
      <c r="N21" s="302">
        <v>18.832000000000001</v>
      </c>
      <c r="O21" s="302">
        <v>20.247299999999999</v>
      </c>
      <c r="P21" s="302">
        <v>19.217500000000001</v>
      </c>
      <c r="Q21" s="302">
        <v>19.078800000000001</v>
      </c>
      <c r="R21" s="302">
        <v>19.620799999999999</v>
      </c>
      <c r="S21" s="302">
        <v>19.356400000000001</v>
      </c>
      <c r="T21" s="302">
        <v>18.963699999999999</v>
      </c>
      <c r="U21" s="302">
        <v>22.474599999999999</v>
      </c>
      <c r="V21" s="302">
        <v>21.435099999999998</v>
      </c>
      <c r="W21" s="302">
        <v>20.3032</v>
      </c>
      <c r="X21" s="302">
        <v>19.979800000000001</v>
      </c>
      <c r="Y21" s="302">
        <v>20.530899999999999</v>
      </c>
      <c r="Z21" s="302">
        <v>19.829799999999999</v>
      </c>
      <c r="AA21" s="302">
        <v>20.126899999999999</v>
      </c>
      <c r="AB21" s="302">
        <v>0</v>
      </c>
      <c r="AC21" s="302">
        <v>0</v>
      </c>
      <c r="AD21" s="302">
        <v>0</v>
      </c>
      <c r="AE21" s="302">
        <v>0</v>
      </c>
      <c r="AF21" s="299"/>
      <c r="AG21" s="302">
        <v>18.711069304353789</v>
      </c>
      <c r="AH21" s="302">
        <v>18.766015775440501</v>
      </c>
      <c r="AI21" s="302">
        <v>18.957844700711053</v>
      </c>
      <c r="AJ21" s="302">
        <v>19.320430975366353</v>
      </c>
      <c r="AK21" s="302">
        <v>20.829471313290888</v>
      </c>
      <c r="AL21" s="302">
        <v>20.119251791724473</v>
      </c>
      <c r="AM21" s="300"/>
      <c r="AN21" s="300"/>
      <c r="AO21" s="300"/>
      <c r="AP21" s="300"/>
      <c r="AQ21" s="300"/>
      <c r="AR21" s="300"/>
      <c r="AS21" s="300"/>
      <c r="AT21" s="300"/>
      <c r="AU21" s="300"/>
      <c r="AV21" s="300"/>
      <c r="AW21" s="300"/>
      <c r="AX21" s="300"/>
      <c r="AY21" s="300"/>
      <c r="AZ21" s="300"/>
    </row>
    <row r="22" spans="2:52" s="93" customFormat="1" ht="18" customHeight="1" x14ac:dyDescent="0.2">
      <c r="B22" s="349" t="s">
        <v>604</v>
      </c>
      <c r="C22" s="123"/>
      <c r="D22" s="123"/>
      <c r="E22" s="123">
        <v>0</v>
      </c>
      <c r="F22" s="123">
        <v>4.3290327263895416E-2</v>
      </c>
      <c r="G22" s="123">
        <v>4.5605369905950821E-2</v>
      </c>
      <c r="H22" s="123">
        <v>5.0696729341659245E-2</v>
      </c>
      <c r="I22" s="123">
        <v>8.4924589922218061E-2</v>
      </c>
      <c r="J22" s="123">
        <v>9.3423797540870088E-2</v>
      </c>
      <c r="K22" s="123">
        <v>9.657915172272373E-2</v>
      </c>
      <c r="L22" s="123">
        <v>9.6896213585073582E-2</v>
      </c>
      <c r="M22" s="123">
        <v>9.9408819395345474E-2</v>
      </c>
      <c r="N22" s="123">
        <v>0.10181620346897298</v>
      </c>
      <c r="O22" s="123">
        <v>0.10222422781100902</v>
      </c>
      <c r="P22" s="123">
        <v>0.10254378232625384</v>
      </c>
      <c r="Q22" s="123">
        <v>0.10283150176414833</v>
      </c>
      <c r="R22" s="123">
        <v>0.1055528957718849</v>
      </c>
      <c r="S22" s="123">
        <v>0.10853130012257513</v>
      </c>
      <c r="T22" s="123">
        <v>20.312075820386351</v>
      </c>
      <c r="U22" s="123">
        <v>21.333666290643354</v>
      </c>
      <c r="V22" s="123">
        <v>22.483543518831098</v>
      </c>
      <c r="W22" s="123">
        <v>22.483543518831098</v>
      </c>
      <c r="X22" s="123">
        <v>22.483543518831095</v>
      </c>
      <c r="Y22" s="123">
        <v>23.611460168133164</v>
      </c>
      <c r="Z22" s="123">
        <v>24.137833926643193</v>
      </c>
      <c r="AA22" s="123">
        <v>24.21300305892521</v>
      </c>
      <c r="AB22" s="123">
        <v>29.136177540858601</v>
      </c>
      <c r="AC22" s="123">
        <v>72.611775408754795</v>
      </c>
      <c r="AD22" s="123">
        <v>72.611775408754795</v>
      </c>
      <c r="AE22" s="123">
        <v>78.844497334851397</v>
      </c>
      <c r="AF22" s="189"/>
      <c r="AG22" s="123">
        <v>8.8895697169846244E-2</v>
      </c>
      <c r="AH22" s="123">
        <v>0.32562426852747112</v>
      </c>
      <c r="AI22" s="123">
        <v>0.40034546426040107</v>
      </c>
      <c r="AJ22" s="123">
        <v>0.41945947998486216</v>
      </c>
      <c r="AK22" s="123">
        <v>86.612829148691901</v>
      </c>
      <c r="AL22" s="123">
        <v>94.445840672532668</v>
      </c>
      <c r="AM22" s="123">
        <v>253.20399999999998</v>
      </c>
      <c r="AN22" s="123">
        <v>333.09343319159444</v>
      </c>
      <c r="AO22" s="123">
        <v>359.5588770437767</v>
      </c>
      <c r="AP22" s="123">
        <v>357.90337437869033</v>
      </c>
      <c r="AQ22" s="123">
        <v>309.23976474822103</v>
      </c>
      <c r="AR22" s="123">
        <v>152.10270697390365</v>
      </c>
      <c r="AS22" s="123">
        <v>124.65443852193093</v>
      </c>
      <c r="AT22" s="123">
        <v>31.163510728716599</v>
      </c>
      <c r="AU22" s="123">
        <v>0</v>
      </c>
      <c r="AV22" s="123">
        <v>0</v>
      </c>
      <c r="AW22" s="123">
        <v>0</v>
      </c>
      <c r="AX22" s="123">
        <v>0</v>
      </c>
      <c r="AY22" s="123">
        <v>0</v>
      </c>
      <c r="AZ22" s="123">
        <v>0</v>
      </c>
    </row>
    <row r="23" spans="2:52" s="93" customFormat="1" ht="18" customHeight="1" x14ac:dyDescent="0.2">
      <c r="B23" s="237" t="s">
        <v>605</v>
      </c>
      <c r="C23" s="153"/>
      <c r="D23" s="302"/>
      <c r="E23" s="302">
        <v>0</v>
      </c>
      <c r="F23" s="302">
        <v>17.991499999999998</v>
      </c>
      <c r="G23" s="302">
        <v>17.991499999999998</v>
      </c>
      <c r="H23" s="302">
        <v>17.991499999999998</v>
      </c>
      <c r="I23" s="302">
        <v>17.991499999999998</v>
      </c>
      <c r="J23" s="302">
        <v>17.991499999999998</v>
      </c>
      <c r="K23" s="302">
        <v>17.991499999999998</v>
      </c>
      <c r="L23" s="302">
        <v>17.991499999999998</v>
      </c>
      <c r="M23" s="302">
        <v>17.991499999999998</v>
      </c>
      <c r="N23" s="302">
        <v>17.991499999999998</v>
      </c>
      <c r="O23" s="302">
        <v>17.991499999999998</v>
      </c>
      <c r="P23" s="302">
        <v>17.991499999999998</v>
      </c>
      <c r="Q23" s="302">
        <v>17.991499999999998</v>
      </c>
      <c r="R23" s="302">
        <v>17.991499999999998</v>
      </c>
      <c r="S23" s="302">
        <v>17.991499999999998</v>
      </c>
      <c r="T23" s="302">
        <v>19.590976598504387</v>
      </c>
      <c r="U23" s="302">
        <v>19.590486731636133</v>
      </c>
      <c r="V23" s="302">
        <v>19.589342259536195</v>
      </c>
      <c r="W23" s="302">
        <v>19.589342259536195</v>
      </c>
      <c r="X23" s="302">
        <v>19.589342259536195</v>
      </c>
      <c r="Y23" s="302">
        <v>19.58836546255452</v>
      </c>
      <c r="Z23" s="302">
        <v>19.588536059812075</v>
      </c>
      <c r="AA23" s="302">
        <v>19.587288367505447</v>
      </c>
      <c r="AB23" s="302">
        <v>20.282733467230607</v>
      </c>
      <c r="AC23" s="302">
        <v>20.129710824763023</v>
      </c>
      <c r="AD23" s="302">
        <v>20.129710824763023</v>
      </c>
      <c r="AE23" s="302">
        <v>20.12235959095694</v>
      </c>
      <c r="AF23" s="299"/>
      <c r="AG23" s="302">
        <v>17.991499999999995</v>
      </c>
      <c r="AH23" s="302">
        <v>17.991499999999998</v>
      </c>
      <c r="AI23" s="302">
        <v>17.991499999999998</v>
      </c>
      <c r="AJ23" s="302">
        <v>17.991499999999998</v>
      </c>
      <c r="AK23" s="302">
        <v>19.590007433546365</v>
      </c>
      <c r="AL23" s="302">
        <v>19.588365462554517</v>
      </c>
      <c r="AM23" s="302">
        <v>20.14503004202275</v>
      </c>
      <c r="AN23" s="302">
        <v>20.122399830597352</v>
      </c>
      <c r="AO23" s="302">
        <v>20.127620836444859</v>
      </c>
      <c r="AP23" s="302">
        <v>20.080125120917291</v>
      </c>
      <c r="AQ23" s="302">
        <v>20.070174785726916</v>
      </c>
      <c r="AR23" s="302">
        <v>20.028806440759574</v>
      </c>
      <c r="AS23" s="302">
        <v>20.030244499151287</v>
      </c>
      <c r="AT23" s="302">
        <v>19.714557961744813</v>
      </c>
      <c r="AU23" s="302">
        <v>0</v>
      </c>
      <c r="AV23" s="302">
        <v>0</v>
      </c>
      <c r="AW23" s="302">
        <v>0</v>
      </c>
      <c r="AX23" s="302">
        <v>0</v>
      </c>
      <c r="AY23" s="302">
        <v>0</v>
      </c>
      <c r="AZ23" s="302">
        <v>0</v>
      </c>
    </row>
    <row r="24" spans="2:52" s="93" customFormat="1" ht="18" customHeight="1" x14ac:dyDescent="0.2">
      <c r="B24" s="121" t="s">
        <v>457</v>
      </c>
      <c r="C24" s="123"/>
      <c r="D24" s="123"/>
      <c r="E24" s="123">
        <v>-73.242058111304033</v>
      </c>
      <c r="F24" s="123">
        <v>-121.21320881606836</v>
      </c>
      <c r="G24" s="123">
        <v>-147.73175476819179</v>
      </c>
      <c r="H24" s="123">
        <v>-186.9210683339916</v>
      </c>
      <c r="I24" s="123">
        <v>-234.69844821554861</v>
      </c>
      <c r="J24" s="123">
        <v>-219.0079822335293</v>
      </c>
      <c r="K24" s="123">
        <v>-293.86997623809333</v>
      </c>
      <c r="L24" s="123">
        <v>-253.37230524052691</v>
      </c>
      <c r="M24" s="123">
        <v>-259.23998434444849</v>
      </c>
      <c r="N24" s="123">
        <v>-291.87733408098433</v>
      </c>
      <c r="O24" s="123">
        <v>-371.52975778690387</v>
      </c>
      <c r="P24" s="123">
        <v>-313.54083313069839</v>
      </c>
      <c r="Q24" s="123">
        <v>-305.7344210159622</v>
      </c>
      <c r="R24" s="123">
        <v>-343.06058376691885</v>
      </c>
      <c r="S24" s="123">
        <v>-335.52767812846275</v>
      </c>
      <c r="T24" s="123">
        <v>-338.5002156291751</v>
      </c>
      <c r="U24" s="123">
        <v>-517.21505838830853</v>
      </c>
      <c r="V24" s="123">
        <v>-502.03559501706269</v>
      </c>
      <c r="W24" s="123">
        <v>-448.47172742602766</v>
      </c>
      <c r="X24" s="123">
        <v>-433.15179840001764</v>
      </c>
      <c r="Y24" s="123">
        <v>-499.53411451201612</v>
      </c>
      <c r="Z24" s="123">
        <v>-470.46314307925616</v>
      </c>
      <c r="AA24" s="123">
        <v>-508.83694769177771</v>
      </c>
      <c r="AB24" s="123">
        <v>-194.07529512754181</v>
      </c>
      <c r="AC24" s="123">
        <v>-470.44806081129832</v>
      </c>
      <c r="AD24" s="123">
        <v>-470.44806081129832</v>
      </c>
      <c r="AE24" s="123">
        <v>-510.15069781776856</v>
      </c>
      <c r="AF24" s="189"/>
      <c r="AG24" s="123">
        <v>-342.18702169556423</v>
      </c>
      <c r="AH24" s="123">
        <v>-934.49747502116293</v>
      </c>
      <c r="AI24" s="123">
        <v>-1176.0193814528636</v>
      </c>
      <c r="AJ24" s="123">
        <v>-1297.8635160420422</v>
      </c>
      <c r="AK24" s="123">
        <v>-1806.2225964605739</v>
      </c>
      <c r="AL24" s="123">
        <v>-1911.9860036830678</v>
      </c>
      <c r="AM24" s="123">
        <v>-1645.117567971218</v>
      </c>
      <c r="AN24" s="123">
        <v>-2155.2202020670679</v>
      </c>
      <c r="AO24" s="123">
        <v>-2328.6930762991242</v>
      </c>
      <c r="AP24" s="123">
        <v>-2297.7662614337414</v>
      </c>
      <c r="AQ24" s="123">
        <v>-1981.6848969308985</v>
      </c>
      <c r="AR24" s="123">
        <v>-967.94542104619234</v>
      </c>
      <c r="AS24" s="123">
        <v>-793.0487978450584</v>
      </c>
      <c r="AT24" s="123">
        <v>-188.42366339811034</v>
      </c>
      <c r="AU24" s="123">
        <v>0</v>
      </c>
      <c r="AV24" s="123">
        <v>0</v>
      </c>
      <c r="AW24" s="123">
        <v>0</v>
      </c>
      <c r="AX24" s="123">
        <v>0</v>
      </c>
      <c r="AY24" s="123">
        <v>0</v>
      </c>
      <c r="AZ24" s="123">
        <v>0</v>
      </c>
    </row>
    <row r="25" spans="2:52" s="93" customFormat="1" ht="18" customHeight="1" x14ac:dyDescent="0.2">
      <c r="B25" s="237" t="s">
        <v>458</v>
      </c>
      <c r="C25" s="153"/>
      <c r="D25" s="302"/>
      <c r="E25" s="302">
        <v>5.1228969791777317</v>
      </c>
      <c r="F25" s="302">
        <v>5.7537005181596035</v>
      </c>
      <c r="G25" s="302">
        <v>6.0375068359226685</v>
      </c>
      <c r="H25" s="302">
        <v>6.0457037432560838</v>
      </c>
      <c r="I25" s="302">
        <v>5.4591190969377701</v>
      </c>
      <c r="J25" s="302">
        <v>5.6272767088961517</v>
      </c>
      <c r="K25" s="302">
        <v>5.7771089140145735</v>
      </c>
      <c r="L25" s="302">
        <v>5.3984809570999044</v>
      </c>
      <c r="M25" s="302">
        <v>4.3670999999999998</v>
      </c>
      <c r="N25" s="302">
        <v>4.7998246025486653</v>
      </c>
      <c r="O25" s="302">
        <v>5.3492154313858453</v>
      </c>
      <c r="P25" s="302">
        <v>5.1559887706286425</v>
      </c>
      <c r="Q25" s="302">
        <v>4.7774735684969487</v>
      </c>
      <c r="R25" s="302">
        <v>4.888225926773897</v>
      </c>
      <c r="S25" s="302">
        <v>4.6498382478757012</v>
      </c>
      <c r="T25" s="302">
        <v>4.5036084142142983</v>
      </c>
      <c r="U25" s="302">
        <v>3.7154919606932832</v>
      </c>
      <c r="V25" s="302">
        <v>3.75219057846203</v>
      </c>
      <c r="W25" s="302">
        <v>3.6294985345615407</v>
      </c>
      <c r="X25" s="302">
        <v>3.6712446361827151</v>
      </c>
      <c r="Y25" s="302">
        <v>3.9704806736401625</v>
      </c>
      <c r="Z25" s="302">
        <v>3.7746970624799911</v>
      </c>
      <c r="AA25" s="302">
        <v>3.6660778962778302</v>
      </c>
      <c r="AB25" s="302">
        <v>0</v>
      </c>
      <c r="AC25" s="302">
        <v>0</v>
      </c>
      <c r="AD25" s="302">
        <v>0</v>
      </c>
      <c r="AE25" s="302">
        <v>0</v>
      </c>
      <c r="AF25" s="299"/>
      <c r="AG25" s="302">
        <v>5.8526002447764087</v>
      </c>
      <c r="AH25" s="302">
        <v>5.717375932889329</v>
      </c>
      <c r="AI25" s="302">
        <v>5.0159604275380678</v>
      </c>
      <c r="AJ25" s="302">
        <v>4.8669927570131062</v>
      </c>
      <c r="AK25" s="302">
        <v>3.8602021582366488</v>
      </c>
      <c r="AL25" s="302">
        <v>3.7749607066311444</v>
      </c>
      <c r="AM25" s="300"/>
      <c r="AN25" s="300"/>
      <c r="AO25" s="300"/>
      <c r="AP25" s="300"/>
      <c r="AQ25" s="300"/>
      <c r="AR25" s="300"/>
      <c r="AS25" s="300"/>
      <c r="AT25" s="300"/>
      <c r="AU25" s="300"/>
      <c r="AV25" s="300"/>
      <c r="AW25" s="300"/>
      <c r="AX25" s="300"/>
      <c r="AY25" s="300"/>
      <c r="AZ25" s="300"/>
    </row>
    <row r="26" spans="2:52" s="93" customFormat="1" ht="18" customHeight="1" x14ac:dyDescent="0.2">
      <c r="B26" s="121" t="s">
        <v>459</v>
      </c>
      <c r="C26" s="123"/>
      <c r="D26" s="123"/>
      <c r="E26" s="123">
        <v>-14.297000000000001</v>
      </c>
      <c r="F26" s="123">
        <v>-21.067</v>
      </c>
      <c r="G26" s="123">
        <v>-24.469000000000001</v>
      </c>
      <c r="H26" s="123">
        <v>-30.917999999999999</v>
      </c>
      <c r="I26" s="123">
        <v>-42.991999999999997</v>
      </c>
      <c r="J26" s="123">
        <v>-38.918999999999997</v>
      </c>
      <c r="K26" s="123">
        <v>-50.868000000000002</v>
      </c>
      <c r="L26" s="123">
        <v>-46.933999999999997</v>
      </c>
      <c r="M26" s="123">
        <v>-59.36204445614905</v>
      </c>
      <c r="N26" s="123">
        <v>-60.81</v>
      </c>
      <c r="O26" s="123">
        <v>-69.454999999999998</v>
      </c>
      <c r="P26" s="123">
        <v>-60.811</v>
      </c>
      <c r="Q26" s="123">
        <v>-63.994999999999997</v>
      </c>
      <c r="R26" s="123">
        <v>-70.180999999999997</v>
      </c>
      <c r="S26" s="123">
        <v>-72.159000000000006</v>
      </c>
      <c r="T26" s="123">
        <v>-75.162000000000006</v>
      </c>
      <c r="U26" s="123">
        <v>-139.20500000000001</v>
      </c>
      <c r="V26" s="123">
        <v>-133.798</v>
      </c>
      <c r="W26" s="123">
        <v>-123.563</v>
      </c>
      <c r="X26" s="123">
        <v>-117.985</v>
      </c>
      <c r="Y26" s="123">
        <v>-125.812</v>
      </c>
      <c r="Z26" s="123">
        <v>-124.636</v>
      </c>
      <c r="AA26" s="123">
        <v>-138.79599999999999</v>
      </c>
      <c r="AB26" s="123">
        <v>0</v>
      </c>
      <c r="AC26" s="123">
        <v>0</v>
      </c>
      <c r="AD26" s="123">
        <v>0</v>
      </c>
      <c r="AE26" s="123">
        <v>0</v>
      </c>
      <c r="AF26" s="189"/>
      <c r="AG26" s="123">
        <v>-59.833000000000006</v>
      </c>
      <c r="AH26" s="123">
        <v>-163.697</v>
      </c>
      <c r="AI26" s="123">
        <v>-236.56104445614903</v>
      </c>
      <c r="AJ26" s="123">
        <v>-267.14600000000002</v>
      </c>
      <c r="AK26" s="123">
        <v>-471.72800000000001</v>
      </c>
      <c r="AL26" s="123">
        <v>-507.22899999999998</v>
      </c>
      <c r="AM26" s="123">
        <v>0</v>
      </c>
      <c r="AN26" s="123">
        <v>0</v>
      </c>
      <c r="AO26" s="123">
        <v>0</v>
      </c>
      <c r="AP26" s="123">
        <v>0</v>
      </c>
      <c r="AQ26" s="123">
        <v>0</v>
      </c>
      <c r="AR26" s="123">
        <v>0</v>
      </c>
      <c r="AS26" s="123">
        <v>0</v>
      </c>
      <c r="AT26" s="123">
        <v>0</v>
      </c>
      <c r="AU26" s="123">
        <v>0</v>
      </c>
      <c r="AV26" s="123">
        <v>0</v>
      </c>
      <c r="AW26" s="123">
        <v>0</v>
      </c>
      <c r="AX26" s="123">
        <v>0</v>
      </c>
      <c r="AY26" s="123">
        <v>0</v>
      </c>
      <c r="AZ26" s="123">
        <v>0</v>
      </c>
    </row>
    <row r="27" spans="2:52" s="93" customFormat="1" ht="18" customHeight="1" x14ac:dyDescent="0.2">
      <c r="B27" s="165" t="s">
        <v>460</v>
      </c>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299"/>
    </row>
    <row r="28" spans="2:52" s="93" customFormat="1" ht="18" customHeight="1" x14ac:dyDescent="0.2">
      <c r="AF28" s="299"/>
    </row>
    <row r="29" spans="2:52" s="93" customFormat="1" ht="18" customHeight="1" x14ac:dyDescent="0.2">
      <c r="AF29" s="299"/>
    </row>
    <row r="30" spans="2:52" s="93" customFormat="1" ht="18" customHeight="1" x14ac:dyDescent="0.2">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299"/>
    </row>
    <row r="31" spans="2:52" s="93" customFormat="1" ht="18" customHeight="1" x14ac:dyDescent="0.2">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299"/>
    </row>
    <row r="32" spans="2:52" s="93" customFormat="1" ht="18" customHeight="1" x14ac:dyDescent="0.2">
      <c r="AF32" s="299"/>
    </row>
    <row r="33" spans="16:32" s="93" customFormat="1" ht="18" customHeight="1" x14ac:dyDescent="0.2">
      <c r="P33" s="155"/>
      <c r="Q33" s="155"/>
      <c r="R33" s="155"/>
      <c r="S33" s="155"/>
      <c r="T33" s="155"/>
      <c r="U33" s="155"/>
      <c r="V33" s="155"/>
      <c r="W33" s="155"/>
      <c r="X33" s="155"/>
      <c r="Y33" s="155"/>
      <c r="Z33" s="155"/>
      <c r="AA33" s="155"/>
      <c r="AB33" s="155"/>
      <c r="AC33" s="155"/>
      <c r="AD33" s="155"/>
      <c r="AE33" s="155"/>
      <c r="AF33" s="299"/>
    </row>
    <row r="34" spans="16:32" s="93" customFormat="1" ht="18" customHeight="1" x14ac:dyDescent="0.2">
      <c r="AF34" s="299"/>
    </row>
    <row r="35" spans="16:32" s="93" customFormat="1" ht="18" customHeight="1" x14ac:dyDescent="0.2">
      <c r="AF35" s="299"/>
    </row>
    <row r="36" spans="16:32" s="93" customFormat="1" ht="18" customHeight="1" x14ac:dyDescent="0.2">
      <c r="AF36" s="299"/>
    </row>
    <row r="37" spans="16:32" s="93" customFormat="1" ht="18" customHeight="1" x14ac:dyDescent="0.2">
      <c r="AF37" s="299"/>
    </row>
    <row r="38" spans="16:32" s="93" customFormat="1" ht="18" customHeight="1" x14ac:dyDescent="0.2">
      <c r="AF38" s="299"/>
    </row>
    <row r="39" spans="16:32" s="93" customFormat="1" ht="18" customHeight="1" x14ac:dyDescent="0.2">
      <c r="AF39" s="299"/>
    </row>
    <row r="40" spans="16:32" s="93" customFormat="1" ht="18" customHeight="1" x14ac:dyDescent="0.2">
      <c r="AF40" s="299"/>
    </row>
    <row r="41" spans="16:32" s="93" customFormat="1" ht="18" customHeight="1" x14ac:dyDescent="0.2">
      <c r="AF41" s="299"/>
    </row>
    <row r="42" spans="16:32" s="93" customFormat="1" ht="18" customHeight="1" x14ac:dyDescent="0.2">
      <c r="AF42" s="299"/>
    </row>
    <row r="43" spans="16:32" s="93" customFormat="1" ht="18" customHeight="1" x14ac:dyDescent="0.2">
      <c r="AF43" s="299"/>
    </row>
    <row r="44" spans="16:32" s="93" customFormat="1" ht="18" customHeight="1" x14ac:dyDescent="0.2">
      <c r="AF44" s="299"/>
    </row>
    <row r="45" spans="16:32" s="93" customFormat="1" ht="18" customHeight="1" x14ac:dyDescent="0.2">
      <c r="AF45" s="299"/>
    </row>
    <row r="46" spans="16:32" s="93" customFormat="1" ht="18" customHeight="1" x14ac:dyDescent="0.2">
      <c r="AF46" s="299"/>
    </row>
    <row r="47" spans="16:32" s="93" customFormat="1" ht="18" customHeight="1" x14ac:dyDescent="0.2">
      <c r="AF47" s="299"/>
    </row>
    <row r="48" spans="16:32" s="93" customFormat="1" ht="18" customHeight="1" x14ac:dyDescent="0.2">
      <c r="AF48" s="299"/>
    </row>
    <row r="49" spans="32:32" s="93" customFormat="1" ht="18" customHeight="1" x14ac:dyDescent="0.2">
      <c r="AF49" s="299"/>
    </row>
    <row r="50" spans="32:32" s="93" customFormat="1" ht="18" customHeight="1" x14ac:dyDescent="0.2">
      <c r="AF50" s="299"/>
    </row>
    <row r="51" spans="32:32" s="93" customFormat="1" ht="18" customHeight="1" x14ac:dyDescent="0.2">
      <c r="AF51" s="299"/>
    </row>
    <row r="52" spans="32:32" s="93" customFormat="1" ht="18" customHeight="1" x14ac:dyDescent="0.2">
      <c r="AF52" s="299"/>
    </row>
    <row r="53" spans="32:32" s="93" customFormat="1" ht="18" customHeight="1" x14ac:dyDescent="0.2">
      <c r="AF53" s="299"/>
    </row>
    <row r="54" spans="32:32" s="93" customFormat="1" ht="18" customHeight="1" x14ac:dyDescent="0.2">
      <c r="AF54" s="299"/>
    </row>
    <row r="55" spans="32:32" s="93" customFormat="1" ht="18" customHeight="1" x14ac:dyDescent="0.2">
      <c r="AF55" s="299"/>
    </row>
    <row r="56" spans="32:32" s="93" customFormat="1" ht="18" customHeight="1" x14ac:dyDescent="0.2">
      <c r="AF56" s="299"/>
    </row>
  </sheetData>
  <hyperlinks>
    <hyperlink ref="Q4" location="INDEX!A1" tooltip="Return" display="Return to Home" xr:uid="{00000000-0004-0000-1100-000000000000}"/>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44"/>
  <sheetViews>
    <sheetView showGridLines="0" zoomScale="85" zoomScaleNormal="85" workbookViewId="0"/>
  </sheetViews>
  <sheetFormatPr defaultColWidth="11.28515625" defaultRowHeight="18" customHeight="1" x14ac:dyDescent="0.2"/>
  <cols>
    <col min="1" max="1" width="2.42578125" style="93" customWidth="1"/>
    <col min="2" max="2" width="2.85546875" style="93" customWidth="1"/>
    <col min="3" max="3" width="41.42578125" style="93" customWidth="1"/>
    <col min="4" max="4" width="12.85546875" style="98" customWidth="1"/>
    <col min="5" max="5" width="19.7109375" style="98" customWidth="1"/>
    <col min="6" max="6" width="11.28515625" style="98" bestFit="1" customWidth="1"/>
    <col min="7" max="7" width="95.5703125" style="98" customWidth="1"/>
    <col min="8" max="8" width="11.28515625" style="93"/>
    <col min="9" max="9" width="44.140625" style="93" bestFit="1" customWidth="1"/>
    <col min="10" max="16384" width="11.28515625" style="93"/>
  </cols>
  <sheetData>
    <row r="1" spans="2:33" s="99" customFormat="1" ht="12.75" customHeight="1" x14ac:dyDescent="0.25">
      <c r="AC1" s="104"/>
      <c r="AG1" s="168"/>
    </row>
    <row r="2" spans="2:33" s="99" customFormat="1" ht="12.75" customHeight="1" x14ac:dyDescent="0.25">
      <c r="AC2" s="104"/>
      <c r="AG2" s="168"/>
    </row>
    <row r="3" spans="2:33" ht="26.25" customHeight="1" x14ac:dyDescent="0.2">
      <c r="D3" s="93"/>
      <c r="E3" s="100" t="s">
        <v>781</v>
      </c>
      <c r="F3" s="93"/>
      <c r="G3" s="93"/>
      <c r="Y3" s="92"/>
    </row>
    <row r="4" spans="2:33" s="47" customFormat="1" ht="15" x14ac:dyDescent="0.25">
      <c r="E4" s="414" t="s">
        <v>543</v>
      </c>
    </row>
    <row r="5" spans="2:33" s="92" customFormat="1" ht="18" customHeight="1" x14ac:dyDescent="0.2">
      <c r="D5" s="335"/>
    </row>
    <row r="6" spans="2:33" ht="18" customHeight="1" x14ac:dyDescent="0.2">
      <c r="B6" s="49" t="s">
        <v>461</v>
      </c>
      <c r="C6" s="49"/>
      <c r="D6" s="49"/>
      <c r="E6" s="49"/>
      <c r="F6" s="49"/>
      <c r="G6" s="49"/>
    </row>
    <row r="7" spans="2:33" ht="9.9499999999999993" customHeight="1" x14ac:dyDescent="0.2">
      <c r="C7" s="336"/>
    </row>
    <row r="8" spans="2:33" ht="18" customHeight="1" x14ac:dyDescent="0.2">
      <c r="B8" s="337" t="s">
        <v>462</v>
      </c>
      <c r="C8" s="337"/>
      <c r="D8" s="337"/>
      <c r="E8" s="337"/>
      <c r="F8" s="337"/>
      <c r="G8" s="337"/>
    </row>
    <row r="9" spans="2:33" ht="9.9499999999999993" customHeight="1" x14ac:dyDescent="0.2">
      <c r="C9" s="336"/>
    </row>
    <row r="10" spans="2:33" s="338" customFormat="1" ht="30" customHeight="1" thickBot="1" x14ac:dyDescent="0.3">
      <c r="C10" s="339" t="s">
        <v>463</v>
      </c>
      <c r="D10" s="339" t="s">
        <v>464</v>
      </c>
      <c r="E10" s="339" t="s">
        <v>465</v>
      </c>
      <c r="F10" s="339" t="s">
        <v>122</v>
      </c>
      <c r="G10" s="339" t="s">
        <v>466</v>
      </c>
    </row>
    <row r="11" spans="2:33" s="338" customFormat="1" ht="9.9499999999999993" customHeight="1" x14ac:dyDescent="0.25"/>
    <row r="12" spans="2:33" ht="35.1" customHeight="1" x14ac:dyDescent="0.2">
      <c r="C12" s="410" t="s">
        <v>467</v>
      </c>
      <c r="D12" s="340" t="s">
        <v>136</v>
      </c>
      <c r="E12" s="410" t="s">
        <v>28</v>
      </c>
      <c r="F12" s="340">
        <v>3</v>
      </c>
      <c r="G12" s="410" t="s">
        <v>468</v>
      </c>
    </row>
    <row r="13" spans="2:33" ht="35.1" customHeight="1" x14ac:dyDescent="0.2">
      <c r="C13" s="341" t="s">
        <v>469</v>
      </c>
      <c r="D13" s="342" t="s">
        <v>470</v>
      </c>
      <c r="E13" s="341" t="s">
        <v>28</v>
      </c>
      <c r="F13" s="342">
        <v>1.65</v>
      </c>
      <c r="G13" s="341" t="s">
        <v>471</v>
      </c>
    </row>
    <row r="14" spans="2:33" ht="35.1" customHeight="1" x14ac:dyDescent="0.2">
      <c r="C14" s="410" t="s">
        <v>472</v>
      </c>
      <c r="D14" s="340" t="s">
        <v>142</v>
      </c>
      <c r="E14" s="410" t="s">
        <v>28</v>
      </c>
      <c r="F14" s="340">
        <v>1.26</v>
      </c>
      <c r="G14" s="410" t="s">
        <v>473</v>
      </c>
      <c r="H14" s="344"/>
    </row>
    <row r="15" spans="2:33" ht="18" customHeight="1" x14ac:dyDescent="0.2">
      <c r="C15" s="345"/>
      <c r="D15" s="346"/>
      <c r="E15" s="346"/>
      <c r="F15" s="346"/>
      <c r="G15" s="347"/>
    </row>
    <row r="16" spans="2:33" ht="18" customHeight="1" x14ac:dyDescent="0.2">
      <c r="B16" s="337" t="s">
        <v>575</v>
      </c>
      <c r="C16" s="337"/>
      <c r="D16" s="337"/>
      <c r="E16" s="337"/>
      <c r="F16" s="337"/>
      <c r="G16" s="337"/>
    </row>
    <row r="17" spans="2:7" ht="9.9499999999999993" customHeight="1" x14ac:dyDescent="0.2">
      <c r="C17" s="345"/>
      <c r="D17" s="346"/>
      <c r="E17" s="346"/>
      <c r="F17" s="346"/>
      <c r="G17" s="347"/>
    </row>
    <row r="18" spans="2:7" s="338" customFormat="1" ht="30" customHeight="1" thickBot="1" x14ac:dyDescent="0.3">
      <c r="C18" s="339" t="s">
        <v>463</v>
      </c>
      <c r="D18" s="339" t="s">
        <v>464</v>
      </c>
      <c r="E18" s="339" t="s">
        <v>465</v>
      </c>
      <c r="F18" s="339" t="s">
        <v>122</v>
      </c>
      <c r="G18" s="339" t="s">
        <v>466</v>
      </c>
    </row>
    <row r="19" spans="2:7" s="338" customFormat="1" ht="9.9499999999999993" customHeight="1" x14ac:dyDescent="0.25"/>
    <row r="20" spans="2:7" ht="48" customHeight="1" x14ac:dyDescent="0.2">
      <c r="C20" s="341" t="s">
        <v>474</v>
      </c>
      <c r="D20" s="342" t="s">
        <v>143</v>
      </c>
      <c r="E20" s="343" t="s">
        <v>3</v>
      </c>
      <c r="F20" s="342">
        <v>1</v>
      </c>
      <c r="G20" s="341" t="s">
        <v>475</v>
      </c>
    </row>
    <row r="21" spans="2:7" s="92" customFormat="1" ht="18" customHeight="1" x14ac:dyDescent="0.2"/>
    <row r="22" spans="2:7" ht="18" customHeight="1" x14ac:dyDescent="0.2">
      <c r="B22" s="337" t="s">
        <v>574</v>
      </c>
      <c r="C22" s="337"/>
      <c r="D22" s="337"/>
      <c r="E22" s="337"/>
      <c r="F22" s="337"/>
      <c r="G22" s="337"/>
    </row>
    <row r="23" spans="2:7" ht="9.9499999999999993" customHeight="1" x14ac:dyDescent="0.2">
      <c r="C23" s="345"/>
      <c r="D23" s="346"/>
      <c r="E23" s="346"/>
      <c r="F23" s="346"/>
      <c r="G23" s="347"/>
    </row>
    <row r="24" spans="2:7" s="338" customFormat="1" ht="30" customHeight="1" thickBot="1" x14ac:dyDescent="0.3">
      <c r="C24" s="339" t="s">
        <v>463</v>
      </c>
      <c r="D24" s="339" t="s">
        <v>464</v>
      </c>
      <c r="E24" s="339" t="s">
        <v>465</v>
      </c>
      <c r="F24" s="339" t="s">
        <v>122</v>
      </c>
      <c r="G24" s="339" t="s">
        <v>466</v>
      </c>
    </row>
    <row r="25" spans="2:7" s="338" customFormat="1" ht="9.9499999999999993" customHeight="1" x14ac:dyDescent="0.25"/>
    <row r="26" spans="2:7" ht="35.1" customHeight="1" x14ac:dyDescent="0.2">
      <c r="C26" s="341" t="s">
        <v>476</v>
      </c>
      <c r="D26" s="342" t="s">
        <v>477</v>
      </c>
      <c r="E26" s="343" t="s">
        <v>1</v>
      </c>
      <c r="F26" s="342">
        <v>1.44</v>
      </c>
      <c r="G26" s="343" t="s">
        <v>478</v>
      </c>
    </row>
    <row r="27" spans="2:7" ht="35.1" customHeight="1" x14ac:dyDescent="0.2">
      <c r="C27" s="341" t="s">
        <v>479</v>
      </c>
      <c r="D27" s="342" t="s">
        <v>477</v>
      </c>
      <c r="E27" s="343" t="s">
        <v>1</v>
      </c>
      <c r="F27" s="342">
        <v>0.69000000000000006</v>
      </c>
      <c r="G27" s="343" t="s">
        <v>480</v>
      </c>
    </row>
    <row r="28" spans="2:7" ht="35.1" customHeight="1" x14ac:dyDescent="0.2">
      <c r="C28" s="341" t="s">
        <v>481</v>
      </c>
      <c r="D28" s="342" t="s">
        <v>6</v>
      </c>
      <c r="E28" s="343" t="s">
        <v>1</v>
      </c>
      <c r="F28" s="342">
        <v>0.83199999999999996</v>
      </c>
      <c r="G28" s="343"/>
    </row>
    <row r="29" spans="2:7" ht="18" customHeight="1" x14ac:dyDescent="0.2">
      <c r="C29" s="345"/>
      <c r="D29" s="345"/>
      <c r="E29" s="345"/>
      <c r="F29" s="345"/>
      <c r="G29" s="345"/>
    </row>
    <row r="30" spans="2:7" ht="18" customHeight="1" x14ac:dyDescent="0.2">
      <c r="B30" s="49" t="s">
        <v>482</v>
      </c>
      <c r="C30" s="49"/>
      <c r="D30" s="49"/>
      <c r="E30" s="49"/>
      <c r="F30" s="49"/>
      <c r="G30" s="49"/>
    </row>
    <row r="31" spans="2:7" ht="9.9499999999999993" customHeight="1" x14ac:dyDescent="0.2">
      <c r="B31" s="345"/>
      <c r="C31" s="345"/>
      <c r="D31" s="346"/>
      <c r="E31" s="346"/>
      <c r="F31" s="346"/>
      <c r="G31" s="347"/>
    </row>
    <row r="32" spans="2:7" ht="18" customHeight="1" x14ac:dyDescent="0.2">
      <c r="B32" s="337" t="s">
        <v>576</v>
      </c>
      <c r="C32" s="337"/>
      <c r="D32" s="337"/>
      <c r="E32" s="337"/>
      <c r="F32" s="337"/>
      <c r="G32" s="337"/>
    </row>
    <row r="33" spans="2:7" ht="9.9499999999999993" customHeight="1" x14ac:dyDescent="0.2">
      <c r="C33" s="345"/>
      <c r="D33" s="346"/>
      <c r="E33" s="346"/>
      <c r="F33" s="346"/>
      <c r="G33" s="347"/>
    </row>
    <row r="34" spans="2:7" s="338" customFormat="1" ht="30" customHeight="1" thickBot="1" x14ac:dyDescent="0.3">
      <c r="C34" s="339" t="s">
        <v>463</v>
      </c>
      <c r="D34" s="339" t="s">
        <v>464</v>
      </c>
      <c r="E34" s="339" t="s">
        <v>465</v>
      </c>
      <c r="F34" s="339" t="s">
        <v>122</v>
      </c>
      <c r="G34" s="339" t="s">
        <v>466</v>
      </c>
    </row>
    <row r="35" spans="2:7" s="338" customFormat="1" ht="12.75" x14ac:dyDescent="0.25">
      <c r="C35" s="348"/>
      <c r="D35" s="348"/>
      <c r="E35" s="348"/>
      <c r="F35" s="348"/>
      <c r="G35" s="348"/>
    </row>
    <row r="36" spans="2:7" ht="35.1" customHeight="1" x14ac:dyDescent="0.2">
      <c r="C36" s="341" t="s">
        <v>116</v>
      </c>
      <c r="D36" s="342" t="s">
        <v>108</v>
      </c>
      <c r="E36" s="343" t="s">
        <v>3</v>
      </c>
      <c r="F36" s="342">
        <v>1</v>
      </c>
      <c r="G36" s="343" t="s">
        <v>100</v>
      </c>
    </row>
    <row r="37" spans="2:7" ht="18" customHeight="1" x14ac:dyDescent="0.2">
      <c r="C37" s="345"/>
      <c r="D37" s="345"/>
      <c r="E37" s="345"/>
      <c r="F37" s="345"/>
      <c r="G37" s="345"/>
    </row>
    <row r="38" spans="2:7" ht="18" customHeight="1" x14ac:dyDescent="0.2">
      <c r="B38" s="49" t="s">
        <v>483</v>
      </c>
      <c r="C38" s="49"/>
      <c r="D38" s="49"/>
      <c r="E38" s="49"/>
      <c r="F38" s="49"/>
      <c r="G38" s="49"/>
    </row>
    <row r="39" spans="2:7" ht="9.9499999999999993" customHeight="1" x14ac:dyDescent="0.2">
      <c r="B39" s="345"/>
      <c r="C39" s="345"/>
      <c r="D39" s="346"/>
      <c r="E39" s="346"/>
      <c r="F39" s="346"/>
      <c r="G39" s="347"/>
    </row>
    <row r="40" spans="2:7" ht="18" customHeight="1" x14ac:dyDescent="0.2">
      <c r="B40" s="337" t="s">
        <v>577</v>
      </c>
      <c r="C40" s="337"/>
      <c r="D40" s="337"/>
      <c r="E40" s="337"/>
      <c r="F40" s="337"/>
      <c r="G40" s="337"/>
    </row>
    <row r="41" spans="2:7" ht="9.9499999999999993" customHeight="1" x14ac:dyDescent="0.2">
      <c r="C41" s="345"/>
      <c r="D41" s="346"/>
      <c r="E41" s="346"/>
      <c r="F41" s="346"/>
      <c r="G41" s="347"/>
    </row>
    <row r="42" spans="2:7" s="338" customFormat="1" ht="30" customHeight="1" thickBot="1" x14ac:dyDescent="0.3">
      <c r="C42" s="339" t="s">
        <v>463</v>
      </c>
      <c r="D42" s="339" t="s">
        <v>464</v>
      </c>
      <c r="E42" s="339" t="s">
        <v>465</v>
      </c>
      <c r="F42" s="339" t="s">
        <v>122</v>
      </c>
      <c r="G42" s="339" t="s">
        <v>466</v>
      </c>
    </row>
    <row r="43" spans="2:7" s="338" customFormat="1" ht="12.75" x14ac:dyDescent="0.25">
      <c r="C43" s="348"/>
      <c r="D43" s="348"/>
      <c r="E43" s="348"/>
      <c r="F43" s="348"/>
      <c r="G43" s="348"/>
    </row>
    <row r="44" spans="2:7" ht="35.1" customHeight="1" x14ac:dyDescent="0.2">
      <c r="C44" s="341" t="s">
        <v>126</v>
      </c>
      <c r="D44" s="342" t="s">
        <v>117</v>
      </c>
      <c r="E44" s="343" t="s">
        <v>28</v>
      </c>
      <c r="F44" s="342">
        <v>1.26</v>
      </c>
      <c r="G44" s="343" t="s">
        <v>123</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F295"/>
  <sheetViews>
    <sheetView showGridLines="0" topLeftCell="A2" zoomScale="90" zoomScaleNormal="90" workbookViewId="0">
      <pane ySplit="6" topLeftCell="A8" activePane="bottomLeft" state="frozen"/>
      <selection activeCell="A2" sqref="A2"/>
      <selection pane="bottomLeft" activeCell="F295" sqref="F295"/>
    </sheetView>
  </sheetViews>
  <sheetFormatPr defaultColWidth="10" defaultRowHeight="18" customHeight="1" x14ac:dyDescent="0.25"/>
  <cols>
    <col min="1" max="1" width="3.28515625" style="166" customWidth="1"/>
    <col min="2" max="2" width="54.5703125" style="166" customWidth="1"/>
    <col min="3" max="3" width="15.140625" style="570" bestFit="1" customWidth="1"/>
    <col min="4" max="5" width="9.85546875" style="570" bestFit="1" customWidth="1"/>
    <col min="6" max="6" width="12.42578125" style="570" customWidth="1"/>
    <col min="7" max="9" width="6.85546875" style="570" customWidth="1"/>
    <col min="10" max="10" width="9.85546875" style="570" bestFit="1" customWidth="1"/>
    <col min="11" max="12" width="6.85546875" style="570" customWidth="1"/>
    <col min="13" max="13" width="2.7109375" style="570" customWidth="1"/>
    <col min="14" max="24" width="7.85546875" style="570" customWidth="1"/>
    <col min="25" max="26" width="7.7109375" style="570" customWidth="1"/>
    <col min="27" max="16384" width="10" style="570"/>
  </cols>
  <sheetData>
    <row r="1" spans="1:32" s="166" customFormat="1" ht="12.75" customHeight="1" x14ac:dyDescent="0.25"/>
    <row r="2" spans="1:32" s="166" customFormat="1" ht="12.75" customHeight="1" x14ac:dyDescent="0.25"/>
    <row r="3" spans="1:32" s="166" customFormat="1" ht="26.25" customHeight="1" x14ac:dyDescent="0.2">
      <c r="C3" s="100" t="s">
        <v>782</v>
      </c>
      <c r="D3" s="93"/>
      <c r="E3" s="93"/>
      <c r="G3" s="93"/>
    </row>
    <row r="4" spans="1:32" s="485" customFormat="1" ht="12.75" customHeight="1" x14ac:dyDescent="0.2">
      <c r="A4" s="220"/>
      <c r="C4" s="565" t="s">
        <v>543</v>
      </c>
      <c r="D4" s="93"/>
      <c r="E4" s="93"/>
      <c r="AB4" s="104"/>
      <c r="AF4" s="168"/>
    </row>
    <row r="5" spans="1:32" s="166" customFormat="1" ht="18" customHeight="1" x14ac:dyDescent="0.25"/>
    <row r="6" spans="1:32" s="166" customFormat="1" ht="12.75" x14ac:dyDescent="0.25">
      <c r="B6" s="49" t="s">
        <v>595</v>
      </c>
      <c r="C6" s="539">
        <v>2018</v>
      </c>
      <c r="D6" s="539">
        <v>2019</v>
      </c>
      <c r="E6" s="539">
        <v>2020</v>
      </c>
      <c r="F6" s="539">
        <v>2021</v>
      </c>
    </row>
    <row r="7" spans="1:32" s="166" customFormat="1" ht="6" customHeight="1" x14ac:dyDescent="0.25">
      <c r="B7" s="562"/>
      <c r="C7" s="168"/>
      <c r="D7" s="563"/>
      <c r="E7" s="563"/>
      <c r="F7" s="168"/>
    </row>
    <row r="8" spans="1:32" s="166" customFormat="1" ht="11.25" customHeight="1" thickBot="1" x14ac:dyDescent="0.3">
      <c r="B8" s="52" t="s">
        <v>615</v>
      </c>
      <c r="C8" s="566"/>
      <c r="D8" s="566"/>
      <c r="E8" s="566"/>
      <c r="F8" s="566"/>
    </row>
    <row r="9" spans="1:32" s="166" customFormat="1" ht="11.25" customHeight="1" x14ac:dyDescent="0.25">
      <c r="B9" s="253"/>
      <c r="C9" s="567"/>
      <c r="D9" s="567"/>
      <c r="E9" s="567"/>
      <c r="F9" s="168"/>
    </row>
    <row r="10" spans="1:32" s="166" customFormat="1" ht="11.25" customHeight="1" x14ac:dyDescent="0.25">
      <c r="B10" s="568" t="s">
        <v>616</v>
      </c>
      <c r="C10" s="168"/>
      <c r="D10" s="168"/>
      <c r="E10" s="168"/>
      <c r="F10" s="168"/>
    </row>
    <row r="11" spans="1:32" s="166" customFormat="1" ht="11.25" customHeight="1" x14ac:dyDescent="0.25">
      <c r="B11" s="568"/>
      <c r="C11" s="168"/>
      <c r="D11" s="168"/>
      <c r="E11" s="168"/>
      <c r="F11" s="168"/>
      <c r="J11" s="575"/>
    </row>
    <row r="12" spans="1:32" s="166" customFormat="1" ht="11.25" customHeight="1" x14ac:dyDescent="0.25">
      <c r="B12" s="493" t="s">
        <v>617</v>
      </c>
      <c r="C12" s="508">
        <v>37458483.329999998</v>
      </c>
      <c r="D12" s="508">
        <v>48103989</v>
      </c>
      <c r="E12" s="508">
        <v>41125337</v>
      </c>
      <c r="F12" s="541">
        <v>53647117</v>
      </c>
    </row>
    <row r="13" spans="1:32" s="166" customFormat="1" ht="11.25" customHeight="1" x14ac:dyDescent="0.25">
      <c r="B13" s="494" t="s">
        <v>618</v>
      </c>
      <c r="C13" s="509">
        <v>13179654</v>
      </c>
      <c r="D13" s="509">
        <v>17117253</v>
      </c>
      <c r="E13" s="509">
        <v>16136552</v>
      </c>
      <c r="F13" s="542">
        <v>16187072</v>
      </c>
    </row>
    <row r="14" spans="1:32" s="166" customFormat="1" ht="11.25" customHeight="1" x14ac:dyDescent="0.25">
      <c r="B14" s="494" t="s">
        <v>619</v>
      </c>
      <c r="C14" s="509">
        <v>24278829.329999998</v>
      </c>
      <c r="D14" s="509">
        <v>30986736</v>
      </c>
      <c r="E14" s="509">
        <v>24988785</v>
      </c>
      <c r="F14" s="542">
        <v>37460045</v>
      </c>
      <c r="J14" s="575"/>
    </row>
    <row r="15" spans="1:32" s="166" customFormat="1" ht="11.25" customHeight="1" x14ac:dyDescent="0.25">
      <c r="B15" s="494"/>
      <c r="C15" s="509"/>
      <c r="D15" s="509"/>
      <c r="E15" s="509"/>
      <c r="F15" s="542"/>
    </row>
    <row r="16" spans="1:32" s="166" customFormat="1" ht="11.25" customHeight="1" x14ac:dyDescent="0.25">
      <c r="B16" s="182" t="s">
        <v>621</v>
      </c>
      <c r="C16" s="510">
        <v>1.07</v>
      </c>
      <c r="D16" s="510">
        <v>1.31</v>
      </c>
      <c r="E16" s="510">
        <v>0.95000000000000007</v>
      </c>
      <c r="F16" s="543">
        <v>0.86</v>
      </c>
    </row>
    <row r="17" spans="2:19" s="166" customFormat="1" ht="11.25" customHeight="1" x14ac:dyDescent="0.25">
      <c r="B17" s="494" t="s">
        <v>622</v>
      </c>
      <c r="C17" s="511">
        <v>0.54</v>
      </c>
      <c r="D17" s="511">
        <v>0.92</v>
      </c>
      <c r="E17" s="511">
        <v>0.78</v>
      </c>
      <c r="F17" s="544">
        <v>0.5</v>
      </c>
    </row>
    <row r="18" spans="2:19" s="166" customFormat="1" ht="11.25" customHeight="1" x14ac:dyDescent="0.25">
      <c r="B18" s="494" t="s">
        <v>623</v>
      </c>
      <c r="C18" s="511">
        <v>0.53</v>
      </c>
      <c r="D18" s="511">
        <v>0.39</v>
      </c>
      <c r="E18" s="511">
        <v>0.17</v>
      </c>
      <c r="F18" s="544">
        <v>0.35</v>
      </c>
    </row>
    <row r="19" spans="2:19" s="166" customFormat="1" ht="11.25" customHeight="1" x14ac:dyDescent="0.25">
      <c r="B19" s="490"/>
      <c r="C19" s="509"/>
      <c r="D19" s="509"/>
      <c r="E19" s="509"/>
      <c r="F19" s="542"/>
    </row>
    <row r="20" spans="2:19" s="166" customFormat="1" ht="11.25" customHeight="1" x14ac:dyDescent="0.25">
      <c r="B20" s="493" t="s">
        <v>624</v>
      </c>
      <c r="C20" s="508">
        <v>18</v>
      </c>
      <c r="D20" s="508">
        <v>19</v>
      </c>
      <c r="E20" s="508">
        <v>6</v>
      </c>
      <c r="F20" s="541">
        <v>19</v>
      </c>
    </row>
    <row r="21" spans="2:19" ht="11.25" customHeight="1" x14ac:dyDescent="0.25">
      <c r="B21" s="494" t="s">
        <v>618</v>
      </c>
      <c r="C21" s="509">
        <v>9</v>
      </c>
      <c r="D21" s="509">
        <v>5</v>
      </c>
      <c r="E21" s="509">
        <v>4</v>
      </c>
      <c r="F21" s="542">
        <v>3</v>
      </c>
      <c r="G21" s="569"/>
      <c r="H21" s="569"/>
      <c r="I21" s="569"/>
      <c r="J21" s="569"/>
      <c r="K21" s="569"/>
      <c r="L21" s="569"/>
      <c r="M21" s="569"/>
      <c r="N21" s="569"/>
      <c r="O21" s="569"/>
      <c r="P21" s="569"/>
      <c r="Q21" s="569"/>
      <c r="R21" s="569"/>
      <c r="S21" s="569"/>
    </row>
    <row r="22" spans="2:19" ht="11.25" customHeight="1" x14ac:dyDescent="0.25">
      <c r="B22" s="494" t="s">
        <v>619</v>
      </c>
      <c r="C22" s="509">
        <v>9</v>
      </c>
      <c r="D22" s="509">
        <v>14</v>
      </c>
      <c r="E22" s="509">
        <v>2</v>
      </c>
      <c r="F22" s="542">
        <v>16</v>
      </c>
      <c r="G22" s="569"/>
      <c r="H22" s="569"/>
      <c r="I22" s="569"/>
      <c r="J22" s="569"/>
      <c r="K22" s="569"/>
      <c r="L22" s="569"/>
      <c r="M22" s="569"/>
      <c r="N22" s="569"/>
      <c r="O22" s="569"/>
      <c r="P22" s="569"/>
      <c r="Q22" s="569"/>
      <c r="R22" s="569"/>
      <c r="S22" s="569"/>
    </row>
    <row r="23" spans="2:19" ht="11.25" customHeight="1" x14ac:dyDescent="0.25">
      <c r="B23" s="494" t="s">
        <v>625</v>
      </c>
      <c r="C23" s="509"/>
      <c r="D23" s="509"/>
      <c r="E23" s="509"/>
      <c r="F23" s="542"/>
      <c r="G23" s="569"/>
      <c r="H23" s="569"/>
      <c r="I23" s="569"/>
      <c r="J23" s="569"/>
      <c r="K23" s="569"/>
      <c r="L23" s="569"/>
      <c r="M23" s="569"/>
      <c r="N23" s="569"/>
      <c r="O23" s="569"/>
      <c r="P23" s="569"/>
      <c r="Q23" s="569"/>
      <c r="R23" s="569"/>
      <c r="S23" s="569"/>
    </row>
    <row r="24" spans="2:19" ht="11.25" customHeight="1" x14ac:dyDescent="0.25">
      <c r="B24" s="494"/>
      <c r="C24" s="509"/>
      <c r="D24" s="509"/>
      <c r="E24" s="509"/>
      <c r="F24" s="542"/>
      <c r="G24" s="569"/>
      <c r="H24" s="569"/>
      <c r="I24" s="569"/>
      <c r="J24" s="569"/>
      <c r="K24" s="569"/>
      <c r="L24" s="569"/>
      <c r="M24" s="569"/>
      <c r="N24" s="569"/>
      <c r="O24" s="569"/>
      <c r="P24" s="569"/>
      <c r="Q24" s="569"/>
      <c r="R24" s="569"/>
      <c r="S24" s="569"/>
    </row>
    <row r="25" spans="2:19" ht="11.25" customHeight="1" x14ac:dyDescent="0.25">
      <c r="B25" s="493" t="s">
        <v>630</v>
      </c>
      <c r="C25" s="510">
        <v>1.0535640601119258</v>
      </c>
      <c r="D25" s="510">
        <v>0.74</v>
      </c>
      <c r="E25" s="510">
        <v>0.33</v>
      </c>
      <c r="F25" s="543">
        <v>0.62</v>
      </c>
      <c r="G25" s="569"/>
      <c r="H25" s="569"/>
      <c r="I25" s="569"/>
      <c r="J25" s="569"/>
      <c r="K25" s="569"/>
      <c r="L25" s="569"/>
      <c r="M25" s="569"/>
      <c r="N25" s="569"/>
      <c r="O25" s="569"/>
      <c r="P25" s="569"/>
      <c r="Q25" s="569"/>
      <c r="R25" s="569"/>
      <c r="S25" s="569"/>
    </row>
    <row r="26" spans="2:19" s="166" customFormat="1" ht="11.25" customHeight="1" x14ac:dyDescent="0.25">
      <c r="B26" s="494" t="s">
        <v>618</v>
      </c>
      <c r="C26" s="511">
        <v>0.68287073393580744</v>
      </c>
      <c r="D26" s="511">
        <v>0.28999999999999998</v>
      </c>
      <c r="E26" s="511">
        <v>0.25</v>
      </c>
      <c r="F26" s="544">
        <v>0.19</v>
      </c>
    </row>
    <row r="27" spans="2:19" s="166" customFormat="1" ht="11.25" customHeight="1" x14ac:dyDescent="0.25">
      <c r="B27" s="494" t="s">
        <v>619</v>
      </c>
      <c r="C27" s="511">
        <v>0.37069332617611839</v>
      </c>
      <c r="D27" s="511">
        <v>0.45</v>
      </c>
      <c r="E27" s="511">
        <v>0.08</v>
      </c>
      <c r="F27" s="544">
        <v>0.43</v>
      </c>
    </row>
    <row r="28" spans="2:19" ht="11.25" customHeight="1" x14ac:dyDescent="0.25">
      <c r="B28" s="494" t="s">
        <v>625</v>
      </c>
      <c r="C28" s="511"/>
      <c r="D28" s="511"/>
      <c r="E28" s="511"/>
      <c r="F28" s="544"/>
    </row>
    <row r="29" spans="2:19" s="166" customFormat="1" ht="11.25" customHeight="1" x14ac:dyDescent="0.25">
      <c r="B29" s="494"/>
      <c r="C29" s="509"/>
      <c r="D29" s="509"/>
      <c r="E29" s="509"/>
      <c r="F29" s="542"/>
    </row>
    <row r="30" spans="2:19" ht="11.25" customHeight="1" x14ac:dyDescent="0.25">
      <c r="B30" s="493" t="s">
        <v>628</v>
      </c>
      <c r="C30" s="508">
        <v>36</v>
      </c>
      <c r="D30" s="508">
        <v>63</v>
      </c>
      <c r="E30" s="508">
        <v>39</v>
      </c>
      <c r="F30" s="541">
        <v>46</v>
      </c>
    </row>
    <row r="31" spans="2:19" ht="11.25" customHeight="1" x14ac:dyDescent="0.25">
      <c r="B31" s="494" t="s">
        <v>618</v>
      </c>
      <c r="C31" s="509">
        <v>13</v>
      </c>
      <c r="D31" s="509">
        <v>12</v>
      </c>
      <c r="E31" s="509">
        <v>13</v>
      </c>
      <c r="F31" s="542">
        <v>9</v>
      </c>
    </row>
    <row r="32" spans="2:19" ht="11.25" customHeight="1" x14ac:dyDescent="0.25">
      <c r="B32" s="494" t="s">
        <v>619</v>
      </c>
      <c r="C32" s="509">
        <v>23</v>
      </c>
      <c r="D32" s="509">
        <v>51</v>
      </c>
      <c r="E32" s="509">
        <v>26</v>
      </c>
      <c r="F32" s="542">
        <v>37</v>
      </c>
    </row>
    <row r="33" spans="1:6" ht="11.25" customHeight="1" x14ac:dyDescent="0.25">
      <c r="B33" s="494" t="s">
        <v>626</v>
      </c>
      <c r="C33" s="509"/>
      <c r="D33" s="509"/>
      <c r="E33" s="509"/>
      <c r="F33" s="542"/>
    </row>
    <row r="34" spans="1:6" ht="11.25" customHeight="1" x14ac:dyDescent="0.25">
      <c r="B34" s="494"/>
      <c r="C34" s="509"/>
      <c r="D34" s="509"/>
      <c r="E34" s="509"/>
      <c r="F34" s="542"/>
    </row>
    <row r="35" spans="1:6" ht="11.25" customHeight="1" x14ac:dyDescent="0.25">
      <c r="B35" s="493" t="s">
        <v>629</v>
      </c>
      <c r="C35" s="510">
        <v>1.9336962270240245</v>
      </c>
      <c r="D35" s="510">
        <v>2.3499999999999996</v>
      </c>
      <c r="E35" s="510">
        <v>1.85</v>
      </c>
      <c r="F35" s="543">
        <v>1.55</v>
      </c>
    </row>
    <row r="36" spans="1:6" ht="11.25" customHeight="1" x14ac:dyDescent="0.25">
      <c r="B36" s="494" t="s">
        <v>618</v>
      </c>
      <c r="C36" s="511">
        <v>0.98636883790727747</v>
      </c>
      <c r="D36" s="511">
        <v>0.7</v>
      </c>
      <c r="E36" s="511">
        <v>0.81</v>
      </c>
      <c r="F36" s="544">
        <v>0.56000000000000005</v>
      </c>
    </row>
    <row r="37" spans="1:6" ht="11.25" customHeight="1" x14ac:dyDescent="0.25">
      <c r="B37" s="494" t="s">
        <v>619</v>
      </c>
      <c r="C37" s="511">
        <v>0.94732738911674708</v>
      </c>
      <c r="D37" s="511">
        <v>1.65</v>
      </c>
      <c r="E37" s="511">
        <v>1.04</v>
      </c>
      <c r="F37" s="544">
        <v>0.99</v>
      </c>
    </row>
    <row r="38" spans="1:6" ht="11.25" customHeight="1" x14ac:dyDescent="0.25">
      <c r="B38" s="494" t="s">
        <v>627</v>
      </c>
      <c r="C38" s="511"/>
      <c r="D38" s="511"/>
      <c r="E38" s="511"/>
      <c r="F38" s="544"/>
    </row>
    <row r="39" spans="1:6" s="571" customFormat="1" ht="11.25" customHeight="1" x14ac:dyDescent="0.25">
      <c r="A39" s="177"/>
      <c r="B39" s="494"/>
      <c r="C39" s="509"/>
      <c r="D39" s="509"/>
      <c r="E39" s="509"/>
      <c r="F39" s="542"/>
    </row>
    <row r="40" spans="1:6" s="571" customFormat="1" ht="11.25" customHeight="1" x14ac:dyDescent="0.25">
      <c r="A40" s="177"/>
      <c r="B40" s="493" t="s">
        <v>631</v>
      </c>
      <c r="C40" s="508">
        <v>0</v>
      </c>
      <c r="D40" s="508">
        <v>0</v>
      </c>
      <c r="E40" s="508">
        <v>1</v>
      </c>
      <c r="F40" s="541">
        <v>0</v>
      </c>
    </row>
    <row r="41" spans="1:6" s="571" customFormat="1" ht="11.25" customHeight="1" x14ac:dyDescent="0.25">
      <c r="A41" s="177"/>
      <c r="B41" s="494" t="s">
        <v>618</v>
      </c>
      <c r="C41" s="509">
        <v>0</v>
      </c>
      <c r="D41" s="509">
        <v>0</v>
      </c>
      <c r="E41" s="509">
        <v>0</v>
      </c>
      <c r="F41" s="542">
        <v>0</v>
      </c>
    </row>
    <row r="42" spans="1:6" s="571" customFormat="1" ht="11.25" customHeight="1" x14ac:dyDescent="0.25">
      <c r="A42" s="177"/>
      <c r="B42" s="494" t="s">
        <v>619</v>
      </c>
      <c r="C42" s="509">
        <v>0</v>
      </c>
      <c r="D42" s="509">
        <v>0</v>
      </c>
      <c r="E42" s="509">
        <v>1</v>
      </c>
      <c r="F42" s="542">
        <v>0</v>
      </c>
    </row>
    <row r="43" spans="1:6" s="571" customFormat="1" ht="11.25" customHeight="1" x14ac:dyDescent="0.25">
      <c r="A43" s="177"/>
      <c r="B43" s="494"/>
      <c r="C43" s="509"/>
      <c r="D43" s="509"/>
      <c r="E43" s="509"/>
      <c r="F43" s="542"/>
    </row>
    <row r="44" spans="1:6" s="571" customFormat="1" ht="11.25" customHeight="1" x14ac:dyDescent="0.25">
      <c r="A44" s="177"/>
      <c r="B44" s="493" t="s">
        <v>632</v>
      </c>
      <c r="C44" s="510">
        <v>0</v>
      </c>
      <c r="D44" s="510">
        <v>0</v>
      </c>
      <c r="E44" s="510">
        <v>0.04</v>
      </c>
      <c r="F44" s="543">
        <v>0</v>
      </c>
    </row>
    <row r="45" spans="1:6" s="571" customFormat="1" ht="11.25" customHeight="1" x14ac:dyDescent="0.25">
      <c r="A45" s="177"/>
      <c r="B45" s="494" t="s">
        <v>618</v>
      </c>
      <c r="C45" s="511">
        <v>0</v>
      </c>
      <c r="D45" s="511">
        <v>0</v>
      </c>
      <c r="E45" s="511">
        <v>0</v>
      </c>
      <c r="F45" s="544">
        <v>0</v>
      </c>
    </row>
    <row r="46" spans="1:6" s="571" customFormat="1" ht="11.25" customHeight="1" x14ac:dyDescent="0.25">
      <c r="A46" s="177"/>
      <c r="B46" s="494" t="s">
        <v>619</v>
      </c>
      <c r="C46" s="511">
        <v>0</v>
      </c>
      <c r="D46" s="511">
        <v>0</v>
      </c>
      <c r="E46" s="511">
        <v>0.04</v>
      </c>
      <c r="F46" s="544">
        <v>0</v>
      </c>
    </row>
    <row r="47" spans="1:6" s="571" customFormat="1" ht="11.25" customHeight="1" x14ac:dyDescent="0.25">
      <c r="A47" s="177"/>
      <c r="B47" s="494"/>
      <c r="C47" s="509"/>
      <c r="D47" s="509"/>
      <c r="E47" s="509"/>
      <c r="F47" s="542"/>
    </row>
    <row r="48" spans="1:6" s="571" customFormat="1" ht="11.25" customHeight="1" x14ac:dyDescent="0.25">
      <c r="A48" s="177"/>
      <c r="B48" s="568" t="s">
        <v>633</v>
      </c>
      <c r="C48" s="509"/>
      <c r="D48" s="509"/>
      <c r="E48" s="509"/>
      <c r="F48" s="542"/>
    </row>
    <row r="49" spans="1:6" s="571" customFormat="1" ht="11.25" customHeight="1" x14ac:dyDescent="0.25">
      <c r="A49" s="177"/>
      <c r="B49" s="494"/>
      <c r="C49" s="509"/>
      <c r="D49" s="509"/>
      <c r="E49" s="509"/>
      <c r="F49" s="542"/>
    </row>
    <row r="50" spans="1:6" s="571" customFormat="1" ht="11.25" customHeight="1" x14ac:dyDescent="0.25">
      <c r="A50" s="177"/>
      <c r="B50" s="493" t="s">
        <v>634</v>
      </c>
      <c r="C50" s="508">
        <v>0</v>
      </c>
      <c r="D50" s="508">
        <v>0</v>
      </c>
      <c r="E50" s="508">
        <v>0</v>
      </c>
      <c r="F50" s="541">
        <v>0</v>
      </c>
    </row>
    <row r="51" spans="1:6" s="571" customFormat="1" ht="11.25" customHeight="1" x14ac:dyDescent="0.25">
      <c r="A51" s="177"/>
      <c r="B51" s="494" t="s">
        <v>618</v>
      </c>
      <c r="C51" s="509">
        <v>0</v>
      </c>
      <c r="D51" s="509">
        <v>0</v>
      </c>
      <c r="E51" s="509">
        <v>0</v>
      </c>
      <c r="F51" s="542">
        <v>0</v>
      </c>
    </row>
    <row r="52" spans="1:6" s="571" customFormat="1" ht="11.25" customHeight="1" x14ac:dyDescent="0.25">
      <c r="A52" s="177"/>
      <c r="B52" s="494"/>
      <c r="C52" s="509"/>
      <c r="D52" s="509"/>
      <c r="E52" s="509"/>
      <c r="F52" s="542"/>
    </row>
    <row r="53" spans="1:6" s="571" customFormat="1" ht="11.25" customHeight="1" x14ac:dyDescent="0.25">
      <c r="A53" s="177"/>
      <c r="B53" s="495" t="s">
        <v>635</v>
      </c>
      <c r="C53" s="508">
        <v>4</v>
      </c>
      <c r="D53" s="508">
        <v>6</v>
      </c>
      <c r="E53" s="508">
        <v>1</v>
      </c>
      <c r="F53" s="541">
        <v>36</v>
      </c>
    </row>
    <row r="54" spans="1:6" s="571" customFormat="1" ht="11.25" customHeight="1" x14ac:dyDescent="0.25">
      <c r="A54" s="177"/>
      <c r="B54" s="494" t="s">
        <v>618</v>
      </c>
      <c r="C54" s="509">
        <v>4</v>
      </c>
      <c r="D54" s="509">
        <v>6</v>
      </c>
      <c r="E54" s="509">
        <v>1</v>
      </c>
      <c r="F54" s="542">
        <v>36</v>
      </c>
    </row>
    <row r="55" spans="1:6" s="571" customFormat="1" ht="11.25" customHeight="1" x14ac:dyDescent="0.25">
      <c r="A55" s="177"/>
      <c r="B55" s="494" t="s">
        <v>626</v>
      </c>
      <c r="C55" s="509"/>
      <c r="D55" s="509"/>
      <c r="E55" s="509"/>
      <c r="F55" s="542"/>
    </row>
    <row r="56" spans="1:6" s="571" customFormat="1" ht="11.25" customHeight="1" x14ac:dyDescent="0.25">
      <c r="A56" s="177"/>
      <c r="B56" s="494"/>
      <c r="C56" s="509"/>
      <c r="D56" s="509"/>
      <c r="E56" s="509"/>
      <c r="F56" s="542"/>
    </row>
    <row r="57" spans="1:6" s="571" customFormat="1" ht="11.25" customHeight="1" x14ac:dyDescent="0.25">
      <c r="A57" s="177"/>
      <c r="B57" s="568" t="s">
        <v>636</v>
      </c>
      <c r="C57" s="509"/>
      <c r="D57" s="509"/>
      <c r="E57" s="509"/>
      <c r="F57" s="542"/>
    </row>
    <row r="58" spans="1:6" s="571" customFormat="1" ht="11.25" customHeight="1" x14ac:dyDescent="0.25">
      <c r="A58" s="177"/>
      <c r="B58" s="494"/>
      <c r="C58" s="509"/>
      <c r="D58" s="509"/>
      <c r="E58" s="509"/>
      <c r="F58" s="542"/>
    </row>
    <row r="59" spans="1:6" s="571" customFormat="1" ht="11.25" customHeight="1" x14ac:dyDescent="0.25">
      <c r="A59" s="177"/>
      <c r="B59" s="493" t="s">
        <v>637</v>
      </c>
      <c r="C59" s="508" t="s">
        <v>808</v>
      </c>
      <c r="D59" s="508" t="s">
        <v>808</v>
      </c>
      <c r="E59" s="508">
        <v>4210</v>
      </c>
      <c r="F59" s="541">
        <v>4629</v>
      </c>
    </row>
    <row r="60" spans="1:6" s="571" customFormat="1" ht="11.25" customHeight="1" x14ac:dyDescent="0.25">
      <c r="A60" s="177"/>
      <c r="B60" s="494" t="s">
        <v>640</v>
      </c>
      <c r="C60" s="509" t="s">
        <v>808</v>
      </c>
      <c r="D60" s="509" t="s">
        <v>808</v>
      </c>
      <c r="E60" s="509">
        <v>3</v>
      </c>
      <c r="F60" s="542">
        <v>6</v>
      </c>
    </row>
    <row r="61" spans="1:6" s="571" customFormat="1" ht="11.25" customHeight="1" x14ac:dyDescent="0.25">
      <c r="A61" s="177"/>
      <c r="B61" s="494" t="s">
        <v>642</v>
      </c>
      <c r="C61" s="509" t="s">
        <v>808</v>
      </c>
      <c r="D61" s="509" t="s">
        <v>808</v>
      </c>
      <c r="E61" s="509">
        <v>16</v>
      </c>
      <c r="F61" s="542">
        <v>11</v>
      </c>
    </row>
    <row r="62" spans="1:6" s="571" customFormat="1" ht="11.25" customHeight="1" x14ac:dyDescent="0.25">
      <c r="A62" s="177"/>
      <c r="B62" s="494" t="s">
        <v>641</v>
      </c>
      <c r="C62" s="509" t="s">
        <v>808</v>
      </c>
      <c r="D62" s="509" t="s">
        <v>808</v>
      </c>
      <c r="E62" s="509">
        <v>4191</v>
      </c>
      <c r="F62" s="542">
        <v>4612</v>
      </c>
    </row>
    <row r="63" spans="1:6" s="571" customFormat="1" ht="11.25" customHeight="1" x14ac:dyDescent="0.25">
      <c r="A63" s="177"/>
      <c r="B63" s="494"/>
      <c r="C63" s="509"/>
      <c r="D63" s="509"/>
      <c r="E63" s="509"/>
      <c r="F63" s="542"/>
    </row>
    <row r="64" spans="1:6" ht="11.25" customHeight="1" x14ac:dyDescent="0.25">
      <c r="B64" s="493" t="s">
        <v>638</v>
      </c>
      <c r="C64" s="510">
        <v>0.72</v>
      </c>
      <c r="D64" s="510">
        <v>0.73</v>
      </c>
      <c r="E64" s="510">
        <v>0.5</v>
      </c>
      <c r="F64" s="543">
        <v>0.32</v>
      </c>
    </row>
    <row r="65" spans="2:6" ht="11.25" customHeight="1" x14ac:dyDescent="0.25">
      <c r="B65" s="494" t="s">
        <v>644</v>
      </c>
      <c r="C65" s="511">
        <v>0.12</v>
      </c>
      <c r="D65" s="511">
        <v>0.15</v>
      </c>
      <c r="E65" s="511">
        <v>7.0000000000000007E-2</v>
      </c>
      <c r="F65" s="544">
        <v>0.11</v>
      </c>
    </row>
    <row r="66" spans="2:6" ht="11.25" customHeight="1" x14ac:dyDescent="0.25">
      <c r="B66" s="494" t="s">
        <v>643</v>
      </c>
      <c r="C66" s="511">
        <v>0.6</v>
      </c>
      <c r="D66" s="511">
        <v>0.57999999999999996</v>
      </c>
      <c r="E66" s="511">
        <v>0.39</v>
      </c>
      <c r="F66" s="544">
        <v>0.21</v>
      </c>
    </row>
    <row r="67" spans="2:6" ht="11.25" customHeight="1" x14ac:dyDescent="0.25">
      <c r="B67" s="494"/>
      <c r="C67" s="509"/>
      <c r="D67" s="509"/>
      <c r="E67" s="509"/>
      <c r="F67" s="542"/>
    </row>
    <row r="68" spans="2:6" ht="11.25" customHeight="1" x14ac:dyDescent="0.25">
      <c r="B68" s="493" t="s">
        <v>639</v>
      </c>
      <c r="C68" s="508"/>
      <c r="D68" s="508"/>
      <c r="E68" s="508"/>
      <c r="F68" s="541"/>
    </row>
    <row r="69" spans="2:6" ht="11.25" customHeight="1" x14ac:dyDescent="0.25">
      <c r="B69" s="494" t="s">
        <v>645</v>
      </c>
      <c r="C69" s="529" t="s">
        <v>808</v>
      </c>
      <c r="D69" s="529" t="s">
        <v>808</v>
      </c>
      <c r="E69" s="511">
        <v>0.27</v>
      </c>
      <c r="F69" s="544">
        <v>0.34</v>
      </c>
    </row>
    <row r="70" spans="2:6" ht="11.25" customHeight="1" x14ac:dyDescent="0.25">
      <c r="C70" s="489"/>
      <c r="D70" s="489"/>
      <c r="E70" s="489"/>
      <c r="F70" s="545"/>
    </row>
    <row r="71" spans="2:6" ht="11.25" customHeight="1" thickBot="1" x14ac:dyDescent="0.3">
      <c r="B71" s="52" t="s">
        <v>646</v>
      </c>
      <c r="C71" s="566"/>
      <c r="D71" s="566"/>
      <c r="E71" s="566"/>
      <c r="F71" s="566"/>
    </row>
    <row r="72" spans="2:6" ht="11.25" customHeight="1" x14ac:dyDescent="0.25">
      <c r="B72" s="494"/>
      <c r="C72" s="509"/>
      <c r="D72" s="509"/>
      <c r="E72" s="509"/>
      <c r="F72" s="542"/>
    </row>
    <row r="73" spans="2:6" ht="11.25" customHeight="1" x14ac:dyDescent="0.25">
      <c r="B73" s="568" t="s">
        <v>647</v>
      </c>
      <c r="C73" s="567"/>
      <c r="D73" s="567"/>
      <c r="E73" s="567"/>
      <c r="F73" s="168"/>
    </row>
    <row r="74" spans="2:6" ht="11.25" customHeight="1" x14ac:dyDescent="0.25">
      <c r="B74" s="496" t="s">
        <v>606</v>
      </c>
      <c r="C74" s="512">
        <v>0.15</v>
      </c>
      <c r="D74" s="512">
        <v>-0.35</v>
      </c>
      <c r="E74" s="512">
        <v>-0.21</v>
      </c>
      <c r="F74" s="546">
        <v>1.54</v>
      </c>
    </row>
    <row r="75" spans="2:6" ht="11.25" customHeight="1" x14ac:dyDescent="0.25">
      <c r="B75" s="494"/>
      <c r="C75" s="509"/>
      <c r="D75" s="509"/>
      <c r="E75" s="509"/>
      <c r="F75" s="542"/>
    </row>
    <row r="76" spans="2:6" ht="11.25" customHeight="1" x14ac:dyDescent="0.25">
      <c r="B76" s="568" t="s">
        <v>648</v>
      </c>
      <c r="C76" s="567"/>
      <c r="D76" s="567"/>
      <c r="E76" s="567"/>
      <c r="F76" s="168"/>
    </row>
    <row r="77" spans="2:6" ht="11.25" customHeight="1" x14ac:dyDescent="0.25">
      <c r="B77" s="496" t="s">
        <v>607</v>
      </c>
      <c r="C77" s="513">
        <v>76</v>
      </c>
      <c r="D77" s="513">
        <v>72</v>
      </c>
      <c r="E77" s="513">
        <v>70</v>
      </c>
      <c r="F77" s="547">
        <v>66</v>
      </c>
    </row>
    <row r="78" spans="2:6" ht="11.25" customHeight="1" x14ac:dyDescent="0.25">
      <c r="B78" s="494" t="s">
        <v>608</v>
      </c>
      <c r="C78" s="489" t="s">
        <v>809</v>
      </c>
      <c r="D78" s="489" t="s">
        <v>809</v>
      </c>
      <c r="E78" s="489" t="s">
        <v>806</v>
      </c>
      <c r="F78" s="545" t="s">
        <v>806</v>
      </c>
    </row>
    <row r="79" spans="2:6" ht="11.25" customHeight="1" x14ac:dyDescent="0.25">
      <c r="B79" s="496" t="s">
        <v>609</v>
      </c>
      <c r="C79" s="513" t="s">
        <v>808</v>
      </c>
      <c r="D79" s="513" t="s">
        <v>808</v>
      </c>
      <c r="E79" s="513" t="s">
        <v>807</v>
      </c>
      <c r="F79" s="547" t="s">
        <v>807</v>
      </c>
    </row>
    <row r="80" spans="2:6" ht="11.25" customHeight="1" x14ac:dyDescent="0.25">
      <c r="B80" s="494" t="s">
        <v>610</v>
      </c>
      <c r="C80" s="514">
        <v>50</v>
      </c>
      <c r="D80" s="514">
        <v>50</v>
      </c>
      <c r="E80" s="514">
        <v>51</v>
      </c>
      <c r="F80" s="548">
        <v>46</v>
      </c>
    </row>
    <row r="81" spans="2:6" ht="11.25" customHeight="1" x14ac:dyDescent="0.25">
      <c r="B81" s="496" t="s">
        <v>611</v>
      </c>
      <c r="C81" s="513" t="s">
        <v>808</v>
      </c>
      <c r="D81" s="513" t="s">
        <v>808</v>
      </c>
      <c r="E81" s="513">
        <v>26.2</v>
      </c>
      <c r="F81" s="547">
        <v>27.1</v>
      </c>
    </row>
    <row r="82" spans="2:6" ht="11.25" customHeight="1" x14ac:dyDescent="0.25">
      <c r="B82" s="494"/>
      <c r="C82" s="514"/>
      <c r="D82" s="514"/>
      <c r="E82" s="514"/>
      <c r="F82" s="548"/>
    </row>
    <row r="83" spans="2:6" ht="11.25" customHeight="1" x14ac:dyDescent="0.25">
      <c r="B83" s="568" t="s">
        <v>649</v>
      </c>
      <c r="C83" s="567"/>
      <c r="D83" s="567"/>
      <c r="E83" s="567"/>
      <c r="F83" s="168"/>
    </row>
    <row r="84" spans="2:6" ht="11.25" customHeight="1" x14ac:dyDescent="0.25">
      <c r="B84" s="496" t="s">
        <v>612</v>
      </c>
      <c r="C84" s="513">
        <v>4</v>
      </c>
      <c r="D84" s="513">
        <v>10</v>
      </c>
      <c r="E84" s="513">
        <v>8</v>
      </c>
      <c r="F84" s="547">
        <v>4</v>
      </c>
    </row>
    <row r="85" spans="2:6" ht="11.25" customHeight="1" x14ac:dyDescent="0.25">
      <c r="B85" s="494" t="s">
        <v>650</v>
      </c>
      <c r="C85" s="514">
        <v>6</v>
      </c>
      <c r="D85" s="514">
        <v>6</v>
      </c>
      <c r="E85" s="514">
        <v>4</v>
      </c>
      <c r="F85" s="548">
        <v>6</v>
      </c>
    </row>
    <row r="86" spans="2:6" ht="11.25" customHeight="1" x14ac:dyDescent="0.25">
      <c r="B86" s="494"/>
      <c r="C86" s="514"/>
      <c r="D86" s="514"/>
      <c r="E86" s="514"/>
      <c r="F86" s="548"/>
    </row>
    <row r="87" spans="2:6" ht="11.25" customHeight="1" x14ac:dyDescent="0.25">
      <c r="B87" s="568" t="s">
        <v>651</v>
      </c>
      <c r="C87" s="489"/>
      <c r="D87" s="489"/>
      <c r="E87" s="489"/>
      <c r="F87" s="545"/>
    </row>
    <row r="88" spans="2:6" ht="11.25" customHeight="1" x14ac:dyDescent="0.25">
      <c r="B88" s="496" t="s">
        <v>613</v>
      </c>
      <c r="C88" s="515">
        <v>10.199999999999999</v>
      </c>
      <c r="D88" s="515">
        <v>7.3</v>
      </c>
      <c r="E88" s="515">
        <v>10.6</v>
      </c>
      <c r="F88" s="549">
        <v>21.4</v>
      </c>
    </row>
    <row r="89" spans="2:6" ht="11.25" customHeight="1" x14ac:dyDescent="0.25">
      <c r="B89" s="494" t="s">
        <v>652</v>
      </c>
      <c r="C89" s="516">
        <v>343.2</v>
      </c>
      <c r="D89" s="516">
        <v>362.5</v>
      </c>
      <c r="E89" s="516">
        <v>527.29999999999995</v>
      </c>
      <c r="F89" s="550">
        <v>835.9</v>
      </c>
    </row>
    <row r="90" spans="2:6" ht="11.25" customHeight="1" x14ac:dyDescent="0.25">
      <c r="B90" s="496" t="s">
        <v>653</v>
      </c>
      <c r="C90" s="515">
        <v>835.6</v>
      </c>
      <c r="D90" s="515">
        <v>910.2</v>
      </c>
      <c r="E90" s="515">
        <v>159.6</v>
      </c>
      <c r="F90" s="549" t="s">
        <v>808</v>
      </c>
    </row>
    <row r="91" spans="2:6" ht="11.25" customHeight="1" x14ac:dyDescent="0.25">
      <c r="B91" s="494"/>
      <c r="C91" s="509"/>
      <c r="D91" s="509"/>
      <c r="E91" s="509"/>
      <c r="F91" s="542"/>
    </row>
    <row r="92" spans="2:6" ht="11.25" customHeight="1" thickBot="1" x14ac:dyDescent="0.3">
      <c r="B92" s="52" t="s">
        <v>654</v>
      </c>
      <c r="C92" s="566"/>
      <c r="D92" s="566"/>
      <c r="E92" s="566"/>
      <c r="F92" s="566"/>
    </row>
    <row r="93" spans="2:6" ht="11.25" customHeight="1" x14ac:dyDescent="0.25">
      <c r="B93" s="494"/>
      <c r="C93" s="514"/>
      <c r="D93" s="514"/>
      <c r="E93" s="514"/>
      <c r="F93" s="548"/>
    </row>
    <row r="94" spans="2:6" ht="11.25" customHeight="1" x14ac:dyDescent="0.25">
      <c r="B94" s="568" t="s">
        <v>655</v>
      </c>
      <c r="C94" s="517"/>
      <c r="D94" s="517"/>
      <c r="E94" s="517"/>
      <c r="F94" s="551"/>
    </row>
    <row r="95" spans="2:6" ht="11.25" customHeight="1" x14ac:dyDescent="0.25">
      <c r="B95" s="496" t="s">
        <v>598</v>
      </c>
      <c r="C95" s="508">
        <v>107</v>
      </c>
      <c r="D95" s="508">
        <v>977</v>
      </c>
      <c r="E95" s="508">
        <v>2341</v>
      </c>
      <c r="F95" s="541">
        <v>7608</v>
      </c>
    </row>
    <row r="96" spans="2:6" ht="11.25" customHeight="1" x14ac:dyDescent="0.25">
      <c r="B96" s="494" t="s">
        <v>183</v>
      </c>
      <c r="C96" s="509">
        <v>0</v>
      </c>
      <c r="D96" s="509">
        <v>666</v>
      </c>
      <c r="E96" s="509">
        <v>1598</v>
      </c>
      <c r="F96" s="542">
        <v>2947</v>
      </c>
    </row>
    <row r="97" spans="2:6" ht="11.25" customHeight="1" x14ac:dyDescent="0.25">
      <c r="B97" s="496" t="s">
        <v>505</v>
      </c>
      <c r="C97" s="508">
        <v>0</v>
      </c>
      <c r="D97" s="508">
        <v>0</v>
      </c>
      <c r="E97" s="508">
        <v>207</v>
      </c>
      <c r="F97" s="541">
        <v>259</v>
      </c>
    </row>
    <row r="98" spans="2:6" ht="11.25" customHeight="1" x14ac:dyDescent="0.25">
      <c r="B98" s="494" t="s">
        <v>148</v>
      </c>
      <c r="C98" s="509">
        <v>0</v>
      </c>
      <c r="D98" s="509">
        <v>0</v>
      </c>
      <c r="E98" s="509">
        <v>944</v>
      </c>
      <c r="F98" s="542">
        <v>2304</v>
      </c>
    </row>
    <row r="99" spans="2:6" ht="11.25" customHeight="1" x14ac:dyDescent="0.25">
      <c r="B99" s="562"/>
      <c r="C99" s="168"/>
      <c r="D99" s="168"/>
      <c r="E99" s="168"/>
      <c r="F99" s="168"/>
    </row>
    <row r="100" spans="2:6" ht="11.25" customHeight="1" x14ac:dyDescent="0.25">
      <c r="B100" s="568" t="s">
        <v>657</v>
      </c>
      <c r="C100" s="517"/>
      <c r="D100" s="517"/>
      <c r="E100" s="517"/>
      <c r="F100" s="551"/>
    </row>
    <row r="101" spans="2:6" ht="11.25" customHeight="1" x14ac:dyDescent="0.25">
      <c r="B101" s="493" t="s">
        <v>598</v>
      </c>
      <c r="C101" s="508">
        <v>0</v>
      </c>
      <c r="D101" s="508">
        <v>1695.2060000000001</v>
      </c>
      <c r="E101" s="508">
        <v>4490.4979999999996</v>
      </c>
      <c r="F101" s="541">
        <v>12113.240999999998</v>
      </c>
    </row>
    <row r="102" spans="2:6" ht="11.25" customHeight="1" x14ac:dyDescent="0.25">
      <c r="B102" s="497" t="s">
        <v>597</v>
      </c>
      <c r="C102" s="487">
        <v>0</v>
      </c>
      <c r="D102" s="487">
        <v>996.06600000000003</v>
      </c>
      <c r="E102" s="487">
        <v>2765.0360000000001</v>
      </c>
      <c r="F102" s="552">
        <v>10138.477999999999</v>
      </c>
    </row>
    <row r="103" spans="2:6" ht="11.25" customHeight="1" x14ac:dyDescent="0.25">
      <c r="B103" s="497" t="s">
        <v>221</v>
      </c>
      <c r="C103" s="487">
        <v>0</v>
      </c>
      <c r="D103" s="487">
        <v>699.14</v>
      </c>
      <c r="E103" s="487">
        <v>1725.462</v>
      </c>
      <c r="F103" s="552">
        <v>1974.7629999999997</v>
      </c>
    </row>
    <row r="104" spans="2:6" ht="11.25" customHeight="1" x14ac:dyDescent="0.25">
      <c r="B104" s="493" t="s">
        <v>656</v>
      </c>
      <c r="C104" s="508">
        <v>0</v>
      </c>
      <c r="D104" s="508">
        <v>666.26800000000003</v>
      </c>
      <c r="E104" s="508">
        <v>1810.211</v>
      </c>
      <c r="F104" s="541">
        <v>3404.9639999999999</v>
      </c>
    </row>
    <row r="105" spans="2:6" ht="11.25" customHeight="1" x14ac:dyDescent="0.25">
      <c r="B105" s="498" t="s">
        <v>596</v>
      </c>
      <c r="C105" s="486">
        <v>0</v>
      </c>
      <c r="D105" s="486">
        <v>0</v>
      </c>
      <c r="E105" s="486">
        <v>2765.9650000000001</v>
      </c>
      <c r="F105" s="553">
        <v>6663.3060000000005</v>
      </c>
    </row>
    <row r="106" spans="2:6" ht="11.25" customHeight="1" x14ac:dyDescent="0.25">
      <c r="B106" s="500" t="s">
        <v>658</v>
      </c>
      <c r="C106" s="168"/>
      <c r="D106" s="168"/>
      <c r="E106" s="168"/>
      <c r="F106" s="168"/>
    </row>
    <row r="107" spans="2:6" ht="11.25" customHeight="1" x14ac:dyDescent="0.25">
      <c r="B107" s="562"/>
      <c r="C107" s="168"/>
      <c r="D107" s="168"/>
      <c r="E107" s="168"/>
      <c r="F107" s="168"/>
    </row>
    <row r="108" spans="2:6" ht="11.25" customHeight="1" thickBot="1" x14ac:dyDescent="0.3">
      <c r="B108" s="52" t="s">
        <v>659</v>
      </c>
      <c r="C108" s="566"/>
      <c r="D108" s="566"/>
      <c r="E108" s="566"/>
      <c r="F108" s="566"/>
    </row>
    <row r="109" spans="2:6" ht="11.25" customHeight="1" x14ac:dyDescent="0.25">
      <c r="B109" s="562"/>
      <c r="C109" s="168"/>
      <c r="D109" s="168"/>
      <c r="E109" s="168"/>
      <c r="F109" s="168"/>
    </row>
    <row r="110" spans="2:6" ht="25.5" x14ac:dyDescent="0.25">
      <c r="B110" s="572" t="s">
        <v>660</v>
      </c>
      <c r="C110" s="168"/>
      <c r="D110" s="168"/>
      <c r="E110" s="168"/>
      <c r="F110" s="573"/>
    </row>
    <row r="111" spans="2:6" ht="11.25" customHeight="1" x14ac:dyDescent="0.25">
      <c r="B111" s="499" t="s">
        <v>661</v>
      </c>
      <c r="C111" s="518">
        <f>'[3]20. ESG'!C111</f>
        <v>10.214251331700943</v>
      </c>
      <c r="D111" s="518">
        <f>'[3]20. ESG'!D111</f>
        <v>10.032221</v>
      </c>
      <c r="E111" s="518">
        <f>'[3]20. ESG'!E111</f>
        <v>10.013634380000001</v>
      </c>
      <c r="F111" s="554" t="s">
        <v>808</v>
      </c>
    </row>
    <row r="112" spans="2:6" ht="11.25" customHeight="1" x14ac:dyDescent="0.25">
      <c r="B112" s="499" t="s">
        <v>662</v>
      </c>
      <c r="C112" s="518">
        <f>'[3]20. ESG'!C112</f>
        <v>0.80258981280148856</v>
      </c>
      <c r="D112" s="518">
        <f>'[3]20. ESG'!D112</f>
        <v>0.80634699999999992</v>
      </c>
      <c r="E112" s="518">
        <f>'[3]20. ESG'!E112</f>
        <v>0.73547899999999999</v>
      </c>
      <c r="F112" s="554" t="s">
        <v>808</v>
      </c>
    </row>
    <row r="113" spans="2:6" ht="11.25" customHeight="1" x14ac:dyDescent="0.25">
      <c r="B113" s="499" t="s">
        <v>663</v>
      </c>
      <c r="C113" s="518">
        <f>'[3]20. ESG'!C113</f>
        <v>24.009110043683638</v>
      </c>
      <c r="D113" s="518">
        <f>'[3]20. ESG'!D113</f>
        <v>26.426301971889472</v>
      </c>
      <c r="E113" s="518">
        <f>'[3]20. ESG'!E113</f>
        <v>21.487102999999998</v>
      </c>
      <c r="F113" s="554" t="s">
        <v>808</v>
      </c>
    </row>
    <row r="114" spans="2:6" ht="11.25" customHeight="1" x14ac:dyDescent="0.25">
      <c r="B114" s="499" t="s">
        <v>664</v>
      </c>
      <c r="C114" s="518">
        <f>'[3]20. ESG'!C114</f>
        <v>0.60899999999999999</v>
      </c>
      <c r="D114" s="518">
        <f>'[3]20. ESG'!D114</f>
        <v>0.64</v>
      </c>
      <c r="E114" s="518" t="str">
        <f>'[3]20. ESG'!E114</f>
        <v>0,670</v>
      </c>
      <c r="F114" s="554" t="s">
        <v>808</v>
      </c>
    </row>
    <row r="115" spans="2:6" ht="11.25" customHeight="1" x14ac:dyDescent="0.25">
      <c r="B115" s="562"/>
      <c r="C115" s="168"/>
      <c r="D115" s="168"/>
      <c r="E115" s="168"/>
      <c r="F115" s="168"/>
    </row>
    <row r="116" spans="2:6" ht="25.5" x14ac:dyDescent="0.25">
      <c r="B116" s="572" t="s">
        <v>665</v>
      </c>
      <c r="C116" s="519"/>
      <c r="D116" s="519"/>
      <c r="E116" s="519"/>
      <c r="F116" s="555"/>
    </row>
    <row r="117" spans="2:6" ht="11.25" customHeight="1" x14ac:dyDescent="0.25">
      <c r="B117" s="499" t="s">
        <v>666</v>
      </c>
      <c r="C117" s="520">
        <v>0.61799999999999999</v>
      </c>
      <c r="D117" s="520">
        <v>0.622</v>
      </c>
      <c r="E117" s="520">
        <v>0.65500000000000003</v>
      </c>
      <c r="F117" s="520" t="s">
        <v>808</v>
      </c>
    </row>
    <row r="118" spans="2:6" ht="11.25" customHeight="1" x14ac:dyDescent="0.25">
      <c r="B118" s="499" t="s">
        <v>431</v>
      </c>
      <c r="C118" s="520">
        <v>0.252</v>
      </c>
      <c r="D118" s="520">
        <v>0.25700000000000001</v>
      </c>
      <c r="E118" s="520">
        <v>0.23</v>
      </c>
      <c r="F118" s="520">
        <v>0.223</v>
      </c>
    </row>
    <row r="119" spans="2:6" ht="11.25" customHeight="1" x14ac:dyDescent="0.25">
      <c r="B119" s="499" t="s">
        <v>667</v>
      </c>
      <c r="C119" s="520">
        <v>8.3000000000000004E-2</v>
      </c>
      <c r="D119" s="520">
        <v>7.3999999999999996E-2</v>
      </c>
      <c r="E119" s="520">
        <v>6.8000000000000005E-2</v>
      </c>
      <c r="F119" s="520">
        <v>7.6999999999999999E-2</v>
      </c>
    </row>
    <row r="120" spans="2:6" ht="11.25" customHeight="1" x14ac:dyDescent="0.25">
      <c r="B120" s="499" t="s">
        <v>668</v>
      </c>
      <c r="C120" s="520">
        <v>4.5999999999999999E-2</v>
      </c>
      <c r="D120" s="520">
        <v>4.2000000000000003E-2</v>
      </c>
      <c r="E120" s="520">
        <v>4.5999999999999999E-2</v>
      </c>
      <c r="F120" s="520">
        <v>4.3999999999999997E-2</v>
      </c>
    </row>
    <row r="121" spans="2:6" ht="11.25" customHeight="1" x14ac:dyDescent="0.25">
      <c r="B121" s="499" t="s">
        <v>669</v>
      </c>
      <c r="C121" s="520">
        <v>1E-3</v>
      </c>
      <c r="D121" s="520">
        <v>5.0000000000000001E-3</v>
      </c>
      <c r="E121" s="520">
        <v>9.9999999999988987E-4</v>
      </c>
      <c r="F121" s="520" t="s">
        <v>808</v>
      </c>
    </row>
    <row r="122" spans="2:6" ht="11.25" customHeight="1" x14ac:dyDescent="0.25">
      <c r="B122" s="498"/>
      <c r="C122" s="521"/>
      <c r="D122" s="521"/>
      <c r="E122" s="521"/>
      <c r="F122" s="521"/>
    </row>
    <row r="123" spans="2:6" ht="11.25" customHeight="1" x14ac:dyDescent="0.25">
      <c r="B123" s="572" t="s">
        <v>670</v>
      </c>
      <c r="C123" s="521"/>
      <c r="D123" s="521"/>
      <c r="E123" s="521"/>
      <c r="F123" s="521"/>
    </row>
    <row r="124" spans="2:6" ht="11.25" customHeight="1" x14ac:dyDescent="0.25">
      <c r="B124" s="499" t="s">
        <v>671</v>
      </c>
      <c r="C124" s="488">
        <v>7.0999999999999994E-2</v>
      </c>
      <c r="D124" s="488">
        <v>6.4000000000000001E-2</v>
      </c>
      <c r="E124" s="488">
        <v>5.0999999999999997E-2</v>
      </c>
      <c r="F124" s="488">
        <v>7.6999999999999999E-2</v>
      </c>
    </row>
    <row r="125" spans="2:6" ht="11.25" customHeight="1" x14ac:dyDescent="0.25">
      <c r="B125" s="499" t="s">
        <v>672</v>
      </c>
      <c r="C125" s="488">
        <v>0.151</v>
      </c>
      <c r="D125" s="488">
        <v>0.127</v>
      </c>
      <c r="E125" s="488">
        <v>0.122</v>
      </c>
      <c r="F125" s="488">
        <v>0.13900000000000001</v>
      </c>
    </row>
    <row r="126" spans="2:6" ht="11.25" customHeight="1" x14ac:dyDescent="0.25">
      <c r="B126" s="499" t="s">
        <v>673</v>
      </c>
      <c r="C126" s="488">
        <v>0.74</v>
      </c>
      <c r="D126" s="488">
        <v>0.72</v>
      </c>
      <c r="E126" s="488">
        <v>0.71</v>
      </c>
      <c r="F126" s="488">
        <v>0.71450000000000002</v>
      </c>
    </row>
    <row r="127" spans="2:6" ht="11.25" customHeight="1" x14ac:dyDescent="0.25">
      <c r="B127" s="562"/>
      <c r="C127" s="168"/>
      <c r="D127" s="168"/>
      <c r="E127" s="168"/>
      <c r="F127" s="168"/>
    </row>
    <row r="128" spans="2:6" ht="11.25" customHeight="1" x14ac:dyDescent="0.25">
      <c r="B128" s="572" t="s">
        <v>674</v>
      </c>
      <c r="C128" s="522"/>
      <c r="D128" s="522"/>
      <c r="E128" s="522"/>
      <c r="F128" s="556"/>
    </row>
    <row r="129" spans="2:6" ht="11.25" customHeight="1" x14ac:dyDescent="0.25">
      <c r="B129" s="500" t="s">
        <v>675</v>
      </c>
      <c r="C129" s="540">
        <v>132978.67300000001</v>
      </c>
      <c r="D129" s="540">
        <v>161424.299</v>
      </c>
      <c r="E129" s="540">
        <v>168765.111</v>
      </c>
      <c r="F129" s="557">
        <v>164980.26300000001</v>
      </c>
    </row>
    <row r="130" spans="2:6" ht="11.25" customHeight="1" x14ac:dyDescent="0.25">
      <c r="B130" s="500" t="s">
        <v>676</v>
      </c>
      <c r="C130" s="488">
        <v>0.70645106499999999</v>
      </c>
      <c r="D130" s="488">
        <v>0.78260326999999985</v>
      </c>
      <c r="E130" s="488">
        <v>0.87322608000000002</v>
      </c>
      <c r="F130" s="488">
        <v>1.0102903249999999</v>
      </c>
    </row>
    <row r="131" spans="2:6" ht="11.25" customHeight="1" x14ac:dyDescent="0.25">
      <c r="B131" s="562"/>
      <c r="C131" s="168"/>
      <c r="D131" s="168"/>
      <c r="E131" s="168"/>
      <c r="F131" s="168"/>
    </row>
    <row r="132" spans="2:6" ht="11.25" customHeight="1" thickBot="1" x14ac:dyDescent="0.3">
      <c r="B132" s="52" t="s">
        <v>677</v>
      </c>
      <c r="C132" s="566"/>
      <c r="D132" s="566"/>
      <c r="E132" s="566"/>
      <c r="F132" s="566"/>
    </row>
    <row r="133" spans="2:6" ht="11.25" customHeight="1" x14ac:dyDescent="0.25">
      <c r="B133" s="562"/>
      <c r="C133" s="168"/>
      <c r="D133" s="168"/>
      <c r="E133" s="168"/>
      <c r="F133" s="168"/>
    </row>
    <row r="134" spans="2:6" ht="11.25" customHeight="1" x14ac:dyDescent="0.25">
      <c r="B134" s="572" t="s">
        <v>678</v>
      </c>
      <c r="C134" s="522"/>
      <c r="D134" s="522"/>
      <c r="E134" s="522"/>
      <c r="F134" s="556"/>
    </row>
    <row r="135" spans="2:6" ht="11.25" customHeight="1" x14ac:dyDescent="0.25">
      <c r="B135" s="572"/>
      <c r="C135" s="522"/>
      <c r="D135" s="522"/>
      <c r="E135" s="522"/>
      <c r="F135" s="556"/>
    </row>
    <row r="136" spans="2:6" ht="11.25" customHeight="1" x14ac:dyDescent="0.25">
      <c r="B136" s="501" t="s">
        <v>679</v>
      </c>
      <c r="C136" s="523" t="s">
        <v>808</v>
      </c>
      <c r="D136" s="523" t="s">
        <v>808</v>
      </c>
      <c r="E136" s="523">
        <v>71477.509999999995</v>
      </c>
      <c r="F136" s="558">
        <v>80830</v>
      </c>
    </row>
    <row r="137" spans="2:6" ht="11.25" customHeight="1" x14ac:dyDescent="0.25">
      <c r="B137" s="500" t="s">
        <v>680</v>
      </c>
      <c r="C137" s="540" t="s">
        <v>808</v>
      </c>
      <c r="D137" s="540" t="s">
        <v>808</v>
      </c>
      <c r="E137" s="540">
        <v>14515.58</v>
      </c>
      <c r="F137" s="557">
        <v>14384</v>
      </c>
    </row>
    <row r="138" spans="2:6" ht="11.25" customHeight="1" x14ac:dyDescent="0.25">
      <c r="B138" s="500" t="s">
        <v>681</v>
      </c>
      <c r="C138" s="540" t="s">
        <v>808</v>
      </c>
      <c r="D138" s="540" t="s">
        <v>808</v>
      </c>
      <c r="E138" s="540">
        <v>1143.22</v>
      </c>
      <c r="F138" s="557">
        <v>2688</v>
      </c>
    </row>
    <row r="139" spans="2:6" ht="11.25" customHeight="1" x14ac:dyDescent="0.25">
      <c r="B139" s="500" t="s">
        <v>682</v>
      </c>
      <c r="C139" s="540" t="s">
        <v>808</v>
      </c>
      <c r="D139" s="540" t="s">
        <v>808</v>
      </c>
      <c r="E139" s="540">
        <v>55818.71</v>
      </c>
      <c r="F139" s="557">
        <v>63758</v>
      </c>
    </row>
    <row r="140" spans="2:6" ht="11.25" customHeight="1" x14ac:dyDescent="0.25">
      <c r="B140" s="253"/>
      <c r="C140" s="567"/>
      <c r="D140" s="567"/>
      <c r="E140" s="567"/>
      <c r="F140" s="168"/>
    </row>
    <row r="141" spans="2:6" ht="11.25" customHeight="1" x14ac:dyDescent="0.25">
      <c r="B141" s="501" t="s">
        <v>683</v>
      </c>
      <c r="C141" s="523">
        <v>75715.960000000006</v>
      </c>
      <c r="D141" s="523">
        <v>72389.471000000005</v>
      </c>
      <c r="E141" s="523">
        <v>69341.06</v>
      </c>
      <c r="F141" s="558">
        <v>70667</v>
      </c>
    </row>
    <row r="142" spans="2:6" ht="11.25" customHeight="1" x14ac:dyDescent="0.25">
      <c r="B142" s="500" t="s">
        <v>684</v>
      </c>
      <c r="C142" s="524">
        <v>4.28</v>
      </c>
      <c r="D142" s="524">
        <v>4.3099999999999996</v>
      </c>
      <c r="E142" s="524">
        <v>4.3099999999999996</v>
      </c>
      <c r="F142" s="559">
        <v>4.3</v>
      </c>
    </row>
    <row r="143" spans="2:6" ht="11.25" customHeight="1" x14ac:dyDescent="0.25">
      <c r="B143" s="500" t="s">
        <v>685</v>
      </c>
      <c r="C143" s="396">
        <v>0.26900000000000002</v>
      </c>
      <c r="D143" s="396">
        <v>0.25800000000000001</v>
      </c>
      <c r="E143" s="396">
        <v>0.18</v>
      </c>
      <c r="F143" s="396">
        <v>0.17</v>
      </c>
    </row>
    <row r="144" spans="2:6" ht="11.25" customHeight="1" x14ac:dyDescent="0.25">
      <c r="B144" s="500" t="s">
        <v>686</v>
      </c>
      <c r="C144" s="396">
        <v>0.75</v>
      </c>
      <c r="D144" s="396">
        <v>0.75</v>
      </c>
      <c r="E144" s="396">
        <v>0.83</v>
      </c>
      <c r="F144" s="396">
        <v>0.69499999999999995</v>
      </c>
    </row>
    <row r="145" spans="2:6" ht="11.25" customHeight="1" x14ac:dyDescent="0.25">
      <c r="B145" s="572"/>
      <c r="C145" s="522"/>
      <c r="D145" s="522"/>
      <c r="E145" s="522"/>
      <c r="F145" s="556"/>
    </row>
    <row r="146" spans="2:6" ht="11.25" customHeight="1" x14ac:dyDescent="0.25">
      <c r="B146" s="572" t="s">
        <v>687</v>
      </c>
      <c r="C146" s="567"/>
      <c r="D146" s="567"/>
      <c r="E146" s="567"/>
      <c r="F146" s="168"/>
    </row>
    <row r="147" spans="2:6" ht="11.25" customHeight="1" x14ac:dyDescent="0.25">
      <c r="B147" s="572"/>
      <c r="C147" s="567"/>
      <c r="D147" s="567"/>
      <c r="E147" s="567"/>
      <c r="F147" s="168"/>
    </row>
    <row r="148" spans="2:6" ht="11.25" customHeight="1" x14ac:dyDescent="0.25">
      <c r="B148" s="501" t="s">
        <v>691</v>
      </c>
      <c r="C148" s="523">
        <v>204318.85983999999</v>
      </c>
      <c r="D148" s="523">
        <v>186319.23304000002</v>
      </c>
      <c r="E148" s="523">
        <v>187299.35286000001</v>
      </c>
      <c r="F148" s="558">
        <v>187826.30745999998</v>
      </c>
    </row>
    <row r="149" spans="2:6" ht="11.25" customHeight="1" x14ac:dyDescent="0.25">
      <c r="B149" s="502" t="s">
        <v>688</v>
      </c>
      <c r="C149" s="522">
        <v>181347.32636000001</v>
      </c>
      <c r="D149" s="522">
        <v>173059.54875000002</v>
      </c>
      <c r="E149" s="522">
        <v>174475.17301</v>
      </c>
      <c r="F149" s="556">
        <v>173874.86781</v>
      </c>
    </row>
    <row r="150" spans="2:6" ht="11.25" customHeight="1" x14ac:dyDescent="0.25">
      <c r="B150" s="498" t="s">
        <v>697</v>
      </c>
      <c r="C150" s="522">
        <v>181084.99236</v>
      </c>
      <c r="D150" s="522">
        <v>173057.57719000001</v>
      </c>
      <c r="E150" s="522">
        <v>174473.57952999999</v>
      </c>
      <c r="F150" s="556">
        <v>173430.42345</v>
      </c>
    </row>
    <row r="151" spans="2:6" ht="11.25" customHeight="1" x14ac:dyDescent="0.25">
      <c r="B151" s="503" t="s">
        <v>431</v>
      </c>
      <c r="C151" s="525">
        <v>49883.055</v>
      </c>
      <c r="D151" s="525">
        <v>48207.23345</v>
      </c>
      <c r="E151" s="525">
        <v>42701.373950000001</v>
      </c>
      <c r="F151" s="560">
        <v>41999.339970000001</v>
      </c>
    </row>
    <row r="152" spans="2:6" ht="11.25" customHeight="1" x14ac:dyDescent="0.25">
      <c r="B152" s="503" t="s">
        <v>692</v>
      </c>
      <c r="C152" s="525">
        <v>139.92739</v>
      </c>
      <c r="D152" s="525">
        <v>146.78827999999999</v>
      </c>
      <c r="E152" s="525">
        <v>0.57884000000000002</v>
      </c>
      <c r="F152" s="560">
        <v>166.07514</v>
      </c>
    </row>
    <row r="153" spans="2:6" ht="11.25" customHeight="1" x14ac:dyDescent="0.25">
      <c r="B153" s="503" t="s">
        <v>668</v>
      </c>
      <c r="C153" s="525">
        <v>9142.8492399999996</v>
      </c>
      <c r="D153" s="525">
        <v>7806.9661100000003</v>
      </c>
      <c r="E153" s="525">
        <v>8653.7973899999997</v>
      </c>
      <c r="F153" s="560">
        <v>8328.4948600000007</v>
      </c>
    </row>
    <row r="154" spans="2:6" ht="11.25" customHeight="1" x14ac:dyDescent="0.25">
      <c r="B154" s="503" t="s">
        <v>693</v>
      </c>
      <c r="C154" s="525">
        <v>352.51578999999998</v>
      </c>
      <c r="D154" s="525">
        <v>359.36008000000004</v>
      </c>
      <c r="E154" s="525">
        <v>991.62629000000004</v>
      </c>
      <c r="F154" s="560">
        <v>574.86082999999996</v>
      </c>
    </row>
    <row r="155" spans="2:6" ht="11.25" customHeight="1" x14ac:dyDescent="0.25">
      <c r="B155" s="503" t="s">
        <v>694</v>
      </c>
      <c r="C155" s="525">
        <v>111495.15423</v>
      </c>
      <c r="D155" s="525">
        <v>106752.09203</v>
      </c>
      <c r="E155" s="525">
        <v>109789.72187000001</v>
      </c>
      <c r="F155" s="560">
        <v>110702.95129000001</v>
      </c>
    </row>
    <row r="156" spans="2:6" ht="11.25" customHeight="1" x14ac:dyDescent="0.25">
      <c r="B156" s="503" t="s">
        <v>695</v>
      </c>
      <c r="C156" s="525">
        <v>10071.49071</v>
      </c>
      <c r="D156" s="525">
        <v>9785.13724</v>
      </c>
      <c r="E156" s="525">
        <v>11722.25362</v>
      </c>
      <c r="F156" s="560">
        <v>11658.701359999999</v>
      </c>
    </row>
    <row r="157" spans="2:6" ht="11.25" customHeight="1" x14ac:dyDescent="0.25">
      <c r="B157" s="498" t="s">
        <v>696</v>
      </c>
      <c r="C157" s="522">
        <v>262.334</v>
      </c>
      <c r="D157" s="522">
        <v>1.97156</v>
      </c>
      <c r="E157" s="522">
        <v>1.59348</v>
      </c>
      <c r="F157" s="556">
        <v>444.44436000000002</v>
      </c>
    </row>
    <row r="158" spans="2:6" ht="11.25" customHeight="1" x14ac:dyDescent="0.25">
      <c r="B158" s="503" t="s">
        <v>698</v>
      </c>
      <c r="C158" s="525">
        <v>262.334</v>
      </c>
      <c r="D158" s="525">
        <v>1.97156</v>
      </c>
      <c r="E158" s="525">
        <v>1.59348</v>
      </c>
      <c r="F158" s="560">
        <v>444.44436000000002</v>
      </c>
    </row>
    <row r="159" spans="2:6" ht="11.25" customHeight="1" x14ac:dyDescent="0.25">
      <c r="B159" s="502" t="s">
        <v>699</v>
      </c>
      <c r="C159" s="522">
        <v>22971.533479999998</v>
      </c>
      <c r="D159" s="522">
        <v>20617.71169</v>
      </c>
      <c r="E159" s="522">
        <v>18836.718949999999</v>
      </c>
      <c r="F159" s="556">
        <v>20416.169760000001</v>
      </c>
    </row>
    <row r="160" spans="2:6" ht="11.25" customHeight="1" x14ac:dyDescent="0.25">
      <c r="B160" s="499" t="s">
        <v>700</v>
      </c>
      <c r="C160" s="540">
        <v>13830.131359999999</v>
      </c>
      <c r="D160" s="540">
        <v>11728.555710000001</v>
      </c>
      <c r="E160" s="540">
        <v>10872.45378</v>
      </c>
      <c r="F160" s="557">
        <v>12054.23985</v>
      </c>
    </row>
    <row r="161" spans="2:6" ht="11.25" customHeight="1" x14ac:dyDescent="0.25">
      <c r="B161" s="499" t="s">
        <v>701</v>
      </c>
      <c r="C161" s="540">
        <v>4859.2353400000002</v>
      </c>
      <c r="D161" s="540">
        <v>4515.9812899999997</v>
      </c>
      <c r="E161" s="540">
        <v>3820.0513300000002</v>
      </c>
      <c r="F161" s="557">
        <v>4816.6346800000001</v>
      </c>
    </row>
    <row r="162" spans="2:6" ht="11.25" customHeight="1" x14ac:dyDescent="0.25">
      <c r="B162" s="499" t="s">
        <v>702</v>
      </c>
      <c r="C162" s="540">
        <v>4282.1667800000005</v>
      </c>
      <c r="D162" s="540">
        <v>4373.1746900000007</v>
      </c>
      <c r="E162" s="540">
        <v>4144.2138399999994</v>
      </c>
      <c r="F162" s="557">
        <v>3545.2952300000002</v>
      </c>
    </row>
    <row r="163" spans="2:6" ht="11.25" customHeight="1" x14ac:dyDescent="0.25">
      <c r="B163" s="499"/>
      <c r="C163" s="524"/>
      <c r="D163" s="524"/>
      <c r="E163" s="524"/>
      <c r="F163" s="559"/>
    </row>
    <row r="164" spans="2:6" ht="11.25" customHeight="1" x14ac:dyDescent="0.25">
      <c r="B164" s="501" t="s">
        <v>703</v>
      </c>
      <c r="C164" s="523" t="s">
        <v>808</v>
      </c>
      <c r="D164" s="523">
        <v>7358.0274000000009</v>
      </c>
      <c r="E164" s="523">
        <v>6012.5391</v>
      </c>
      <c r="F164" s="558">
        <v>6464.7301100000004</v>
      </c>
    </row>
    <row r="165" spans="2:6" ht="11.25" customHeight="1" x14ac:dyDescent="0.25">
      <c r="B165" s="504" t="s">
        <v>139</v>
      </c>
      <c r="C165" s="540" t="s">
        <v>808</v>
      </c>
      <c r="D165" s="540">
        <v>2271.1324</v>
      </c>
      <c r="E165" s="540">
        <v>2387.56387</v>
      </c>
      <c r="F165" s="557">
        <v>2406.6282900000001</v>
      </c>
    </row>
    <row r="166" spans="2:6" ht="11.25" customHeight="1" x14ac:dyDescent="0.25">
      <c r="B166" s="504" t="s">
        <v>702</v>
      </c>
      <c r="C166" s="540" t="s">
        <v>808</v>
      </c>
      <c r="D166" s="540">
        <v>5086.8950000000004</v>
      </c>
      <c r="E166" s="540">
        <v>3624.97523</v>
      </c>
      <c r="F166" s="557">
        <v>4058.1018199999999</v>
      </c>
    </row>
    <row r="167" spans="2:6" ht="11.25" customHeight="1" x14ac:dyDescent="0.25">
      <c r="B167" s="499"/>
      <c r="C167" s="524"/>
      <c r="D167" s="524"/>
      <c r="E167" s="524"/>
      <c r="F167" s="559"/>
    </row>
    <row r="168" spans="2:6" ht="11.25" customHeight="1" x14ac:dyDescent="0.25">
      <c r="B168" s="501" t="s">
        <v>704</v>
      </c>
      <c r="C168" s="523" t="s">
        <v>808</v>
      </c>
      <c r="D168" s="523" t="s">
        <v>808</v>
      </c>
      <c r="E168" s="523">
        <v>6912.7558799999997</v>
      </c>
      <c r="F168" s="558">
        <v>6270.9615700000004</v>
      </c>
    </row>
    <row r="169" spans="2:6" ht="11.25" customHeight="1" x14ac:dyDescent="0.25">
      <c r="B169" s="499"/>
      <c r="C169" s="524"/>
      <c r="D169" s="524"/>
      <c r="E169" s="524"/>
      <c r="F169" s="559"/>
    </row>
    <row r="170" spans="2:6" ht="11.25" customHeight="1" x14ac:dyDescent="0.25">
      <c r="B170" s="501" t="s">
        <v>705</v>
      </c>
      <c r="C170" s="526">
        <v>10.94</v>
      </c>
      <c r="D170" s="526">
        <v>11.23</v>
      </c>
      <c r="E170" s="526">
        <v>11.09</v>
      </c>
      <c r="F170" s="561">
        <v>10.84</v>
      </c>
    </row>
    <row r="171" spans="2:6" ht="11.25" customHeight="1" x14ac:dyDescent="0.25">
      <c r="B171" s="572"/>
      <c r="C171" s="522"/>
      <c r="D171" s="522"/>
      <c r="E171" s="522"/>
      <c r="F171" s="556"/>
    </row>
    <row r="172" spans="2:6" ht="11.25" customHeight="1" x14ac:dyDescent="0.25">
      <c r="B172" s="572" t="s">
        <v>706</v>
      </c>
      <c r="C172" s="567"/>
      <c r="D172" s="567"/>
      <c r="E172" s="567"/>
      <c r="F172" s="168"/>
    </row>
    <row r="173" spans="2:6" ht="11.25" customHeight="1" x14ac:dyDescent="0.25">
      <c r="B173" s="572"/>
      <c r="C173" s="522"/>
      <c r="D173" s="522"/>
      <c r="E173" s="522"/>
      <c r="F173" s="556"/>
    </row>
    <row r="174" spans="2:6" ht="11.25" customHeight="1" x14ac:dyDescent="0.25">
      <c r="B174" s="505" t="s">
        <v>707</v>
      </c>
      <c r="C174" s="523">
        <v>37669.7045</v>
      </c>
      <c r="D174" s="523">
        <v>37002.578799777788</v>
      </c>
      <c r="E174" s="523">
        <v>35892.665735198796</v>
      </c>
      <c r="F174" s="558">
        <v>41027.838000000003</v>
      </c>
    </row>
    <row r="175" spans="2:6" ht="11.25" customHeight="1" x14ac:dyDescent="0.25">
      <c r="B175" s="504" t="s">
        <v>708</v>
      </c>
      <c r="C175" s="540">
        <v>17908.484</v>
      </c>
      <c r="D175" s="540">
        <v>19495.886134842283</v>
      </c>
      <c r="E175" s="540">
        <v>18543.184412273593</v>
      </c>
      <c r="F175" s="557">
        <v>23694.691999999999</v>
      </c>
    </row>
    <row r="176" spans="2:6" ht="11.25" customHeight="1" x14ac:dyDescent="0.25">
      <c r="B176" s="504" t="s">
        <v>709</v>
      </c>
      <c r="C176" s="540">
        <v>19761.220499999999</v>
      </c>
      <c r="D176" s="540">
        <v>17506.692664935505</v>
      </c>
      <c r="E176" s="540">
        <v>17349.481322925203</v>
      </c>
      <c r="F176" s="557">
        <v>17333.146000000001</v>
      </c>
    </row>
    <row r="177" spans="2:6" ht="11.25" customHeight="1" x14ac:dyDescent="0.25">
      <c r="B177" s="504"/>
      <c r="C177" s="540"/>
      <c r="D177" s="540"/>
      <c r="E177" s="540"/>
      <c r="F177" s="557"/>
    </row>
    <row r="178" spans="2:6" ht="11.25" customHeight="1" x14ac:dyDescent="0.25">
      <c r="B178" s="505" t="s">
        <v>710</v>
      </c>
      <c r="C178" s="526">
        <v>2.1295426795675567</v>
      </c>
      <c r="D178" s="526">
        <v>2.2028680919956516</v>
      </c>
      <c r="E178" s="526">
        <v>2.2304429245615318</v>
      </c>
      <c r="F178" s="561">
        <v>2.85</v>
      </c>
    </row>
    <row r="179" spans="2:6" ht="11.25" customHeight="1" x14ac:dyDescent="0.25">
      <c r="B179" s="499"/>
      <c r="C179" s="540"/>
      <c r="D179" s="540"/>
      <c r="E179" s="540"/>
      <c r="F179" s="557"/>
    </row>
    <row r="180" spans="2:6" ht="11.25" customHeight="1" x14ac:dyDescent="0.25">
      <c r="B180" s="505" t="s">
        <v>711</v>
      </c>
      <c r="C180" s="523" t="s">
        <v>808</v>
      </c>
      <c r="D180" s="523" t="s">
        <v>808</v>
      </c>
      <c r="E180" s="523">
        <v>14399.09</v>
      </c>
      <c r="F180" s="558">
        <v>15186</v>
      </c>
    </row>
    <row r="181" spans="2:6" ht="11.25" customHeight="1" x14ac:dyDescent="0.25">
      <c r="B181" s="504" t="s">
        <v>708</v>
      </c>
      <c r="C181" s="540" t="s">
        <v>808</v>
      </c>
      <c r="D181" s="540" t="s">
        <v>808</v>
      </c>
      <c r="E181" s="540">
        <v>10778.46</v>
      </c>
      <c r="F181" s="557">
        <v>11593</v>
      </c>
    </row>
    <row r="182" spans="2:6" ht="11.25" customHeight="1" x14ac:dyDescent="0.25">
      <c r="B182" s="504" t="s">
        <v>709</v>
      </c>
      <c r="C182" s="540" t="s">
        <v>808</v>
      </c>
      <c r="D182" s="540" t="s">
        <v>808</v>
      </c>
      <c r="E182" s="540">
        <v>14399.09</v>
      </c>
      <c r="F182" s="557">
        <v>15186</v>
      </c>
    </row>
    <row r="183" spans="2:6" ht="11.25" customHeight="1" x14ac:dyDescent="0.25">
      <c r="B183" s="499"/>
      <c r="C183" s="540"/>
      <c r="D183" s="540"/>
      <c r="E183" s="540"/>
      <c r="F183" s="557"/>
    </row>
    <row r="184" spans="2:6" ht="11.25" customHeight="1" x14ac:dyDescent="0.25">
      <c r="B184" s="505" t="s">
        <v>712</v>
      </c>
      <c r="C184" s="523" t="s">
        <v>808</v>
      </c>
      <c r="D184" s="523" t="s">
        <v>808</v>
      </c>
      <c r="E184" s="523">
        <v>23852.749999999996</v>
      </c>
      <c r="F184" s="558">
        <v>27460</v>
      </c>
    </row>
    <row r="185" spans="2:6" ht="11.25" customHeight="1" x14ac:dyDescent="0.25">
      <c r="B185" s="506" t="s">
        <v>708</v>
      </c>
      <c r="C185" s="522" t="s">
        <v>808</v>
      </c>
      <c r="D185" s="522" t="s">
        <v>808</v>
      </c>
      <c r="E185" s="522">
        <v>19112.129999999997</v>
      </c>
      <c r="F185" s="556">
        <v>23621</v>
      </c>
    </row>
    <row r="186" spans="2:6" ht="11.25" customHeight="1" x14ac:dyDescent="0.25">
      <c r="B186" s="499" t="s">
        <v>713</v>
      </c>
      <c r="C186" s="525" t="s">
        <v>808</v>
      </c>
      <c r="D186" s="540" t="s">
        <v>808</v>
      </c>
      <c r="E186" s="540">
        <v>202.78</v>
      </c>
      <c r="F186" s="557">
        <v>335</v>
      </c>
    </row>
    <row r="187" spans="2:6" ht="11.25" customHeight="1" x14ac:dyDescent="0.25">
      <c r="B187" s="503" t="s">
        <v>599</v>
      </c>
      <c r="C187" s="525" t="s">
        <v>808</v>
      </c>
      <c r="D187" s="525" t="s">
        <v>808</v>
      </c>
      <c r="E187" s="525">
        <v>0</v>
      </c>
      <c r="F187" s="560">
        <v>0</v>
      </c>
    </row>
    <row r="188" spans="2:6" ht="11.25" customHeight="1" x14ac:dyDescent="0.25">
      <c r="B188" s="503" t="s">
        <v>714</v>
      </c>
      <c r="C188" s="525" t="s">
        <v>808</v>
      </c>
      <c r="D188" s="525" t="s">
        <v>808</v>
      </c>
      <c r="E188" s="525">
        <v>0</v>
      </c>
      <c r="F188" s="560">
        <v>0</v>
      </c>
    </row>
    <row r="189" spans="2:6" ht="11.25" customHeight="1" x14ac:dyDescent="0.25">
      <c r="B189" s="503" t="s">
        <v>715</v>
      </c>
      <c r="C189" s="525" t="s">
        <v>808</v>
      </c>
      <c r="D189" s="525" t="s">
        <v>808</v>
      </c>
      <c r="E189" s="525">
        <v>0</v>
      </c>
      <c r="F189" s="560">
        <v>0</v>
      </c>
    </row>
    <row r="190" spans="2:6" ht="11.25" customHeight="1" x14ac:dyDescent="0.25">
      <c r="B190" s="503" t="s">
        <v>716</v>
      </c>
      <c r="C190" s="525" t="s">
        <v>808</v>
      </c>
      <c r="D190" s="525" t="s">
        <v>808</v>
      </c>
      <c r="E190" s="525">
        <v>202.78</v>
      </c>
      <c r="F190" s="560">
        <v>335</v>
      </c>
    </row>
    <row r="191" spans="2:6" ht="11.25" customHeight="1" x14ac:dyDescent="0.25">
      <c r="B191" s="499" t="s">
        <v>717</v>
      </c>
      <c r="C191" s="540" t="s">
        <v>808</v>
      </c>
      <c r="D191" s="540" t="s">
        <v>808</v>
      </c>
      <c r="E191" s="540">
        <v>18909.349999999999</v>
      </c>
      <c r="F191" s="557">
        <v>23286</v>
      </c>
    </row>
    <row r="192" spans="2:6" ht="11.25" customHeight="1" x14ac:dyDescent="0.25">
      <c r="B192" s="503" t="s">
        <v>599</v>
      </c>
      <c r="C192" s="525" t="s">
        <v>808</v>
      </c>
      <c r="D192" s="525" t="s">
        <v>808</v>
      </c>
      <c r="E192" s="525">
        <v>14541.7</v>
      </c>
      <c r="F192" s="560">
        <v>17171</v>
      </c>
    </row>
    <row r="193" spans="2:6" ht="11.25" customHeight="1" x14ac:dyDescent="0.25">
      <c r="B193" s="503" t="s">
        <v>714</v>
      </c>
      <c r="C193" s="525" t="s">
        <v>808</v>
      </c>
      <c r="D193" s="525" t="s">
        <v>808</v>
      </c>
      <c r="E193" s="525">
        <v>163.56</v>
      </c>
      <c r="F193" s="560">
        <v>237</v>
      </c>
    </row>
    <row r="194" spans="2:6" ht="11.25" customHeight="1" x14ac:dyDescent="0.25">
      <c r="B194" s="503" t="s">
        <v>718</v>
      </c>
      <c r="C194" s="525" t="s">
        <v>808</v>
      </c>
      <c r="D194" s="525" t="s">
        <v>808</v>
      </c>
      <c r="E194" s="525">
        <v>583.21</v>
      </c>
      <c r="F194" s="560">
        <v>754</v>
      </c>
    </row>
    <row r="195" spans="2:6" ht="11.25" customHeight="1" x14ac:dyDescent="0.25">
      <c r="B195" s="503" t="s">
        <v>715</v>
      </c>
      <c r="C195" s="525" t="s">
        <v>808</v>
      </c>
      <c r="D195" s="525" t="s">
        <v>808</v>
      </c>
      <c r="E195" s="525">
        <v>3615.53</v>
      </c>
      <c r="F195" s="560">
        <v>5081</v>
      </c>
    </row>
    <row r="196" spans="2:6" ht="11.25" customHeight="1" x14ac:dyDescent="0.25">
      <c r="B196" s="503" t="s">
        <v>716</v>
      </c>
      <c r="C196" s="525" t="s">
        <v>808</v>
      </c>
      <c r="D196" s="525" t="s">
        <v>808</v>
      </c>
      <c r="E196" s="525">
        <v>5.35</v>
      </c>
      <c r="F196" s="560">
        <v>42</v>
      </c>
    </row>
    <row r="197" spans="2:6" ht="11.25" customHeight="1" x14ac:dyDescent="0.25">
      <c r="B197" s="506" t="s">
        <v>709</v>
      </c>
      <c r="C197" s="522" t="s">
        <v>808</v>
      </c>
      <c r="D197" s="522" t="s">
        <v>808</v>
      </c>
      <c r="E197" s="522">
        <v>4740.62</v>
      </c>
      <c r="F197" s="556">
        <v>3839</v>
      </c>
    </row>
    <row r="198" spans="2:6" ht="11.25" customHeight="1" x14ac:dyDescent="0.25">
      <c r="B198" s="499" t="s">
        <v>713</v>
      </c>
      <c r="C198" s="525" t="s">
        <v>808</v>
      </c>
      <c r="D198" s="540" t="s">
        <v>808</v>
      </c>
      <c r="E198" s="540">
        <v>1431.81</v>
      </c>
      <c r="F198" s="557">
        <v>725</v>
      </c>
    </row>
    <row r="199" spans="2:6" ht="11.25" customHeight="1" x14ac:dyDescent="0.25">
      <c r="B199" s="503" t="s">
        <v>599</v>
      </c>
      <c r="C199" s="525" t="s">
        <v>808</v>
      </c>
      <c r="D199" s="525" t="s">
        <v>808</v>
      </c>
      <c r="E199" s="525">
        <v>0</v>
      </c>
      <c r="F199" s="560">
        <v>0</v>
      </c>
    </row>
    <row r="200" spans="2:6" ht="11.25" customHeight="1" x14ac:dyDescent="0.25">
      <c r="B200" s="503" t="s">
        <v>714</v>
      </c>
      <c r="C200" s="525" t="s">
        <v>808</v>
      </c>
      <c r="D200" s="525" t="s">
        <v>808</v>
      </c>
      <c r="E200" s="525">
        <v>0.33</v>
      </c>
      <c r="F200" s="560">
        <v>28</v>
      </c>
    </row>
    <row r="201" spans="2:6" ht="11.25" customHeight="1" x14ac:dyDescent="0.25">
      <c r="B201" s="503" t="s">
        <v>715</v>
      </c>
      <c r="C201" s="525" t="s">
        <v>808</v>
      </c>
      <c r="D201" s="525" t="s">
        <v>808</v>
      </c>
      <c r="E201" s="525">
        <v>590.25</v>
      </c>
      <c r="F201" s="560">
        <v>353</v>
      </c>
    </row>
    <row r="202" spans="2:6" ht="11.25" customHeight="1" x14ac:dyDescent="0.25">
      <c r="B202" s="503" t="s">
        <v>716</v>
      </c>
      <c r="C202" s="525" t="s">
        <v>808</v>
      </c>
      <c r="D202" s="525" t="s">
        <v>808</v>
      </c>
      <c r="E202" s="525">
        <v>841.23</v>
      </c>
      <c r="F202" s="560">
        <v>344</v>
      </c>
    </row>
    <row r="203" spans="2:6" ht="11.25" customHeight="1" x14ac:dyDescent="0.25">
      <c r="B203" s="499" t="s">
        <v>717</v>
      </c>
      <c r="C203" s="540" t="s">
        <v>808</v>
      </c>
      <c r="D203" s="540" t="s">
        <v>808</v>
      </c>
      <c r="E203" s="540">
        <v>3308.81</v>
      </c>
      <c r="F203" s="557">
        <v>3114</v>
      </c>
    </row>
    <row r="204" spans="2:6" ht="11.25" customHeight="1" x14ac:dyDescent="0.25">
      <c r="B204" s="503" t="s">
        <v>599</v>
      </c>
      <c r="C204" s="525" t="s">
        <v>808</v>
      </c>
      <c r="D204" s="525" t="s">
        <v>808</v>
      </c>
      <c r="E204" s="525">
        <v>1552.72</v>
      </c>
      <c r="F204" s="560">
        <v>987</v>
      </c>
    </row>
    <row r="205" spans="2:6" ht="11.25" customHeight="1" x14ac:dyDescent="0.25">
      <c r="B205" s="503" t="s">
        <v>714</v>
      </c>
      <c r="C205" s="525" t="s">
        <v>808</v>
      </c>
      <c r="D205" s="525" t="s">
        <v>808</v>
      </c>
      <c r="E205" s="525">
        <v>120.96</v>
      </c>
      <c r="F205" s="560">
        <v>229</v>
      </c>
    </row>
    <row r="206" spans="2:6" ht="11.25" customHeight="1" x14ac:dyDescent="0.25">
      <c r="B206" s="503" t="s">
        <v>715</v>
      </c>
      <c r="C206" s="525" t="s">
        <v>808</v>
      </c>
      <c r="D206" s="525" t="s">
        <v>808</v>
      </c>
      <c r="E206" s="525">
        <v>1635.03</v>
      </c>
      <c r="F206" s="560">
        <v>1881</v>
      </c>
    </row>
    <row r="207" spans="2:6" ht="11.25" customHeight="1" x14ac:dyDescent="0.25">
      <c r="B207" s="503" t="s">
        <v>716</v>
      </c>
      <c r="C207" s="525" t="s">
        <v>808</v>
      </c>
      <c r="D207" s="525" t="s">
        <v>808</v>
      </c>
      <c r="E207" s="525">
        <v>0.1</v>
      </c>
      <c r="F207" s="560">
        <v>18</v>
      </c>
    </row>
    <row r="208" spans="2:6" ht="11.25" customHeight="1" x14ac:dyDescent="0.25">
      <c r="B208" s="562"/>
      <c r="C208" s="168"/>
      <c r="D208" s="168"/>
      <c r="E208" s="168"/>
      <c r="F208" s="168"/>
    </row>
    <row r="209" spans="2:6" ht="11.25" customHeight="1" x14ac:dyDescent="0.25">
      <c r="B209" s="572" t="s">
        <v>719</v>
      </c>
      <c r="C209" s="567"/>
      <c r="D209" s="567"/>
      <c r="E209" s="567"/>
      <c r="F209" s="168"/>
    </row>
    <row r="210" spans="2:6" ht="11.25" customHeight="1" x14ac:dyDescent="0.25">
      <c r="B210" s="572"/>
      <c r="C210" s="567"/>
      <c r="D210" s="567"/>
      <c r="E210" s="567"/>
      <c r="F210" s="168"/>
    </row>
    <row r="211" spans="2:6" ht="11.25" customHeight="1" x14ac:dyDescent="0.25">
      <c r="B211" s="505" t="s">
        <v>720</v>
      </c>
      <c r="C211" s="523" t="s">
        <v>808</v>
      </c>
      <c r="D211" s="523" t="s">
        <v>808</v>
      </c>
      <c r="E211" s="523">
        <v>19672</v>
      </c>
      <c r="F211" s="558">
        <v>20480</v>
      </c>
    </row>
    <row r="212" spans="2:6" ht="11.25" customHeight="1" x14ac:dyDescent="0.25">
      <c r="B212" s="499" t="s">
        <v>680</v>
      </c>
      <c r="C212" s="540" t="s">
        <v>808</v>
      </c>
      <c r="D212" s="540" t="s">
        <v>808</v>
      </c>
      <c r="E212" s="525">
        <v>7529</v>
      </c>
      <c r="F212" s="560">
        <v>7067</v>
      </c>
    </row>
    <row r="213" spans="2:6" ht="11.25" customHeight="1" x14ac:dyDescent="0.25">
      <c r="B213" s="499" t="s">
        <v>721</v>
      </c>
      <c r="C213" s="540" t="s">
        <v>808</v>
      </c>
      <c r="D213" s="540" t="s">
        <v>808</v>
      </c>
      <c r="E213" s="525">
        <v>7837</v>
      </c>
      <c r="F213" s="560">
        <v>8003</v>
      </c>
    </row>
    <row r="214" spans="2:6" ht="11.25" customHeight="1" x14ac:dyDescent="0.25">
      <c r="B214" s="499" t="s">
        <v>722</v>
      </c>
      <c r="C214" s="540" t="s">
        <v>808</v>
      </c>
      <c r="D214" s="540" t="s">
        <v>808</v>
      </c>
      <c r="E214" s="525">
        <v>56</v>
      </c>
      <c r="F214" s="560">
        <v>54</v>
      </c>
    </row>
    <row r="215" spans="2:6" ht="11.25" customHeight="1" x14ac:dyDescent="0.25">
      <c r="B215" s="499" t="s">
        <v>723</v>
      </c>
      <c r="C215" s="540" t="s">
        <v>808</v>
      </c>
      <c r="D215" s="540" t="s">
        <v>808</v>
      </c>
      <c r="E215" s="525">
        <v>4250</v>
      </c>
      <c r="F215" s="560">
        <v>5356</v>
      </c>
    </row>
    <row r="216" spans="2:6" ht="11.25" customHeight="1" x14ac:dyDescent="0.25">
      <c r="B216" s="499"/>
      <c r="C216" s="540"/>
      <c r="D216" s="540"/>
      <c r="E216" s="525"/>
      <c r="F216" s="560"/>
    </row>
    <row r="217" spans="2:6" ht="11.25" customHeight="1" x14ac:dyDescent="0.25">
      <c r="B217" s="505" t="s">
        <v>724</v>
      </c>
      <c r="C217" s="523">
        <v>20981.19</v>
      </c>
      <c r="D217" s="523">
        <v>21922.812327160998</v>
      </c>
      <c r="E217" s="523">
        <v>19672.409450834424</v>
      </c>
      <c r="F217" s="558">
        <v>20480</v>
      </c>
    </row>
    <row r="218" spans="2:6" ht="11.25" customHeight="1" x14ac:dyDescent="0.25">
      <c r="B218" s="499"/>
      <c r="C218" s="540"/>
      <c r="D218" s="540"/>
      <c r="E218" s="525"/>
      <c r="F218" s="560"/>
    </row>
    <row r="219" spans="2:6" ht="11.25" customHeight="1" x14ac:dyDescent="0.25">
      <c r="B219" s="505" t="s">
        <v>725</v>
      </c>
      <c r="C219" s="526">
        <v>1.186108045342273</v>
      </c>
      <c r="D219" s="526">
        <v>1.305126975706945</v>
      </c>
      <c r="E219" s="526">
        <v>1.2224833561376054</v>
      </c>
      <c r="F219" s="561">
        <v>1.1599999999999999</v>
      </c>
    </row>
    <row r="220" spans="2:6" ht="11.25" customHeight="1" x14ac:dyDescent="0.25">
      <c r="B220" s="562"/>
      <c r="C220" s="567"/>
      <c r="D220" s="567"/>
      <c r="E220" s="567"/>
      <c r="F220" s="168"/>
    </row>
    <row r="221" spans="2:6" ht="11.25" customHeight="1" x14ac:dyDescent="0.25">
      <c r="B221" s="572" t="s">
        <v>726</v>
      </c>
      <c r="C221" s="540"/>
      <c r="D221" s="540"/>
      <c r="E221" s="525"/>
      <c r="F221" s="560"/>
    </row>
    <row r="222" spans="2:6" ht="11.25" customHeight="1" x14ac:dyDescent="0.25">
      <c r="B222" s="499"/>
      <c r="C222" s="540"/>
      <c r="D222" s="540"/>
      <c r="E222" s="525"/>
      <c r="F222" s="560"/>
    </row>
    <row r="223" spans="2:6" ht="11.25" customHeight="1" x14ac:dyDescent="0.25">
      <c r="B223" s="504" t="s">
        <v>689</v>
      </c>
      <c r="C223" s="540">
        <v>10566.36613417998</v>
      </c>
      <c r="D223" s="540">
        <v>11528.857774793036</v>
      </c>
      <c r="E223" s="540">
        <v>11907.687748081671</v>
      </c>
      <c r="F223" s="557">
        <v>11072.898999999999</v>
      </c>
    </row>
    <row r="224" spans="2:6" ht="11.25" customHeight="1" x14ac:dyDescent="0.25">
      <c r="B224" s="504" t="s">
        <v>690</v>
      </c>
      <c r="C224" s="540">
        <v>4870.5492218877207</v>
      </c>
      <c r="D224" s="540">
        <v>3982.4881024717297</v>
      </c>
      <c r="E224" s="540">
        <v>5989.3854887626539</v>
      </c>
      <c r="F224" s="557">
        <v>6375.24</v>
      </c>
    </row>
    <row r="225" spans="2:6" ht="11.25" customHeight="1" x14ac:dyDescent="0.25">
      <c r="B225" s="504" t="s">
        <v>727</v>
      </c>
      <c r="C225" s="540">
        <v>9091</v>
      </c>
      <c r="D225" s="540">
        <v>8753</v>
      </c>
      <c r="E225" s="540">
        <v>7523</v>
      </c>
      <c r="F225" s="557">
        <v>6964.5649999999996</v>
      </c>
    </row>
    <row r="226" spans="2:6" ht="11.25" customHeight="1" x14ac:dyDescent="0.25">
      <c r="B226" s="504" t="s">
        <v>730</v>
      </c>
      <c r="C226" s="540">
        <v>595</v>
      </c>
      <c r="D226" s="540">
        <v>551</v>
      </c>
      <c r="E226" s="540">
        <v>526</v>
      </c>
      <c r="F226" s="557">
        <v>459</v>
      </c>
    </row>
    <row r="227" spans="2:6" ht="11.25" customHeight="1" x14ac:dyDescent="0.25">
      <c r="B227" s="504" t="s">
        <v>728</v>
      </c>
      <c r="C227" s="540">
        <v>1381</v>
      </c>
      <c r="D227" s="540">
        <v>932</v>
      </c>
      <c r="E227" s="540">
        <v>976</v>
      </c>
      <c r="F227" s="557">
        <v>1504.376</v>
      </c>
    </row>
    <row r="228" spans="2:6" ht="11.25" customHeight="1" x14ac:dyDescent="0.25">
      <c r="B228" s="504" t="s">
        <v>729</v>
      </c>
      <c r="C228" s="540">
        <v>7989</v>
      </c>
      <c r="D228" s="540">
        <v>6622</v>
      </c>
      <c r="E228" s="540">
        <v>4810</v>
      </c>
      <c r="F228" s="557">
        <v>6149.7889999999998</v>
      </c>
    </row>
    <row r="229" spans="2:6" ht="11.25" customHeight="1" x14ac:dyDescent="0.25">
      <c r="B229" s="499" t="s">
        <v>731</v>
      </c>
      <c r="C229" s="540"/>
      <c r="D229" s="540"/>
      <c r="E229" s="525"/>
      <c r="F229" s="560"/>
    </row>
    <row r="230" spans="2:6" ht="11.25" customHeight="1" x14ac:dyDescent="0.25">
      <c r="B230" s="499" t="s">
        <v>732</v>
      </c>
      <c r="C230" s="540"/>
      <c r="D230" s="540"/>
      <c r="E230" s="525"/>
      <c r="F230" s="560"/>
    </row>
    <row r="231" spans="2:6" ht="11.25" customHeight="1" x14ac:dyDescent="0.25">
      <c r="B231" s="499"/>
      <c r="C231" s="540"/>
      <c r="D231" s="540"/>
      <c r="E231" s="525"/>
      <c r="F231" s="560"/>
    </row>
    <row r="232" spans="2:6" ht="11.25" customHeight="1" thickBot="1" x14ac:dyDescent="0.3">
      <c r="B232" s="52" t="s">
        <v>733</v>
      </c>
      <c r="C232" s="566"/>
      <c r="D232" s="566"/>
      <c r="E232" s="566"/>
      <c r="F232" s="566"/>
    </row>
    <row r="233" spans="2:6" ht="11.25" customHeight="1" x14ac:dyDescent="0.25">
      <c r="B233" s="562"/>
      <c r="C233" s="168"/>
      <c r="D233" s="168"/>
      <c r="E233" s="168"/>
      <c r="F233" s="168"/>
    </row>
    <row r="234" spans="2:6" ht="11.25" customHeight="1" x14ac:dyDescent="0.25">
      <c r="B234" s="572" t="s">
        <v>620</v>
      </c>
      <c r="C234" s="572"/>
      <c r="D234" s="572"/>
      <c r="E234" s="572"/>
      <c r="F234" s="574"/>
    </row>
    <row r="235" spans="2:6" ht="11.25" customHeight="1" x14ac:dyDescent="0.25">
      <c r="B235" s="562"/>
      <c r="C235" s="168"/>
      <c r="D235" s="168"/>
      <c r="E235" s="168"/>
      <c r="F235" s="168"/>
    </row>
    <row r="236" spans="2:6" ht="11.25" customHeight="1" x14ac:dyDescent="0.25">
      <c r="B236" s="505" t="s">
        <v>734</v>
      </c>
      <c r="C236" s="523">
        <v>8008</v>
      </c>
      <c r="D236" s="523">
        <v>7940</v>
      </c>
      <c r="E236" s="523">
        <v>7993</v>
      </c>
      <c r="F236" s="558">
        <v>8312</v>
      </c>
    </row>
    <row r="237" spans="2:6" ht="11.25" customHeight="1" x14ac:dyDescent="0.25">
      <c r="B237" s="504" t="s">
        <v>598</v>
      </c>
      <c r="C237" s="540">
        <v>6173</v>
      </c>
      <c r="D237" s="540">
        <v>6050</v>
      </c>
      <c r="E237" s="540">
        <v>6088</v>
      </c>
      <c r="F237" s="557">
        <v>6278</v>
      </c>
    </row>
    <row r="238" spans="2:6" ht="11.25" customHeight="1" x14ac:dyDescent="0.25">
      <c r="B238" s="504" t="s">
        <v>148</v>
      </c>
      <c r="C238" s="540">
        <v>812</v>
      </c>
      <c r="D238" s="540">
        <v>830</v>
      </c>
      <c r="E238" s="540">
        <v>831</v>
      </c>
      <c r="F238" s="557">
        <v>939</v>
      </c>
    </row>
    <row r="239" spans="2:6" ht="11.25" customHeight="1" x14ac:dyDescent="0.25">
      <c r="B239" s="504" t="s">
        <v>183</v>
      </c>
      <c r="C239" s="540">
        <v>754</v>
      </c>
      <c r="D239" s="540">
        <v>759</v>
      </c>
      <c r="E239" s="540">
        <v>764</v>
      </c>
      <c r="F239" s="557">
        <v>758</v>
      </c>
    </row>
    <row r="240" spans="2:6" ht="11.25" customHeight="1" x14ac:dyDescent="0.25">
      <c r="B240" s="504" t="s">
        <v>184</v>
      </c>
      <c r="C240" s="540">
        <v>188</v>
      </c>
      <c r="D240" s="540">
        <v>202</v>
      </c>
      <c r="E240" s="540">
        <v>151</v>
      </c>
      <c r="F240" s="557">
        <v>155</v>
      </c>
    </row>
    <row r="241" spans="2:6" ht="11.25" customHeight="1" x14ac:dyDescent="0.25">
      <c r="B241" s="504" t="s">
        <v>735</v>
      </c>
      <c r="C241" s="540">
        <v>81</v>
      </c>
      <c r="D241" s="540">
        <v>65</v>
      </c>
      <c r="E241" s="540">
        <v>123</v>
      </c>
      <c r="F241" s="557">
        <v>146</v>
      </c>
    </row>
    <row r="242" spans="2:6" ht="11.25" customHeight="1" x14ac:dyDescent="0.25">
      <c r="B242" s="504" t="s">
        <v>736</v>
      </c>
      <c r="C242" s="540"/>
      <c r="D242" s="540">
        <v>34</v>
      </c>
      <c r="E242" s="540">
        <v>36</v>
      </c>
      <c r="F242" s="557">
        <v>36</v>
      </c>
    </row>
    <row r="243" spans="2:6" ht="11.25" customHeight="1" x14ac:dyDescent="0.25">
      <c r="B243" s="504"/>
      <c r="C243" s="527"/>
      <c r="D243" s="527"/>
      <c r="E243" s="527"/>
      <c r="F243" s="396"/>
    </row>
    <row r="244" spans="2:6" ht="11.25" customHeight="1" x14ac:dyDescent="0.25">
      <c r="B244" s="505" t="s">
        <v>737</v>
      </c>
      <c r="C244" s="523">
        <v>14759</v>
      </c>
      <c r="D244" s="523">
        <v>16231</v>
      </c>
      <c r="E244" s="523">
        <v>14689</v>
      </c>
      <c r="F244" s="558">
        <v>19709</v>
      </c>
    </row>
    <row r="245" spans="2:6" ht="11.25" customHeight="1" x14ac:dyDescent="0.25">
      <c r="B245" s="562"/>
      <c r="C245" s="168"/>
      <c r="D245" s="168"/>
      <c r="E245" s="168"/>
      <c r="F245" s="168"/>
    </row>
    <row r="246" spans="2:6" ht="11.25" customHeight="1" x14ac:dyDescent="0.25">
      <c r="B246" s="572" t="s">
        <v>614</v>
      </c>
      <c r="C246" s="572"/>
      <c r="D246" s="572"/>
      <c r="E246" s="572"/>
      <c r="F246" s="574"/>
    </row>
    <row r="247" spans="2:6" ht="11.25" customHeight="1" x14ac:dyDescent="0.25">
      <c r="B247" s="562"/>
      <c r="C247" s="168"/>
      <c r="D247" s="168"/>
      <c r="E247" s="168"/>
      <c r="F247" s="168"/>
    </row>
    <row r="248" spans="2:6" ht="11.25" customHeight="1" x14ac:dyDescent="0.25">
      <c r="B248" s="505" t="s">
        <v>738</v>
      </c>
      <c r="C248" s="526"/>
      <c r="D248" s="526"/>
      <c r="E248" s="526"/>
      <c r="F248" s="561"/>
    </row>
    <row r="249" spans="2:6" ht="11.25" customHeight="1" x14ac:dyDescent="0.25">
      <c r="B249" s="504" t="s">
        <v>739</v>
      </c>
      <c r="C249" s="527">
        <v>0.77</v>
      </c>
      <c r="D249" s="527">
        <v>0.77</v>
      </c>
      <c r="E249" s="527">
        <v>0.76</v>
      </c>
      <c r="F249" s="396">
        <v>0.75060000000000004</v>
      </c>
    </row>
    <row r="250" spans="2:6" ht="11.25" customHeight="1" x14ac:dyDescent="0.25">
      <c r="B250" s="504" t="s">
        <v>740</v>
      </c>
      <c r="C250" s="527">
        <v>0.23</v>
      </c>
      <c r="D250" s="527">
        <v>0.23</v>
      </c>
      <c r="E250" s="527">
        <v>0.24</v>
      </c>
      <c r="F250" s="396">
        <v>0.24940000000000001</v>
      </c>
    </row>
    <row r="251" spans="2:6" ht="11.25" customHeight="1" x14ac:dyDescent="0.25">
      <c r="B251" s="504" t="s">
        <v>741</v>
      </c>
      <c r="C251" s="527">
        <v>0.27</v>
      </c>
      <c r="D251" s="527">
        <v>0.3</v>
      </c>
      <c r="E251" s="527">
        <v>0.3</v>
      </c>
      <c r="F251" s="396">
        <v>0.31109999999999999</v>
      </c>
    </row>
    <row r="252" spans="2:6" ht="11.25" customHeight="1" x14ac:dyDescent="0.25">
      <c r="B252" s="504" t="s">
        <v>742</v>
      </c>
      <c r="C252" s="527">
        <v>0.28999999999999998</v>
      </c>
      <c r="D252" s="527">
        <v>0.3</v>
      </c>
      <c r="E252" s="527">
        <v>0.3</v>
      </c>
      <c r="F252" s="396">
        <v>0.30330000000000001</v>
      </c>
    </row>
    <row r="253" spans="2:6" ht="11.25" customHeight="1" x14ac:dyDescent="0.25">
      <c r="B253" s="504" t="s">
        <v>743</v>
      </c>
      <c r="C253" s="527">
        <v>0.13</v>
      </c>
      <c r="D253" s="527">
        <v>0.13</v>
      </c>
      <c r="E253" s="527">
        <v>0.13</v>
      </c>
      <c r="F253" s="396">
        <v>0.13469999999999999</v>
      </c>
    </row>
    <row r="254" spans="2:6" ht="11.25" customHeight="1" x14ac:dyDescent="0.25">
      <c r="B254" s="562"/>
      <c r="C254" s="168"/>
      <c r="D254" s="168"/>
      <c r="E254" s="168"/>
      <c r="F254" s="168"/>
    </row>
    <row r="255" spans="2:6" ht="11.25" customHeight="1" x14ac:dyDescent="0.25">
      <c r="B255" s="505" t="s">
        <v>744</v>
      </c>
      <c r="C255" s="526"/>
      <c r="D255" s="526"/>
      <c r="E255" s="526"/>
      <c r="F255" s="561"/>
    </row>
    <row r="256" spans="2:6" ht="11.25" customHeight="1" x14ac:dyDescent="0.25">
      <c r="B256" s="504" t="s">
        <v>745</v>
      </c>
      <c r="C256" s="527">
        <v>0.31</v>
      </c>
      <c r="D256" s="527">
        <v>0.35</v>
      </c>
      <c r="E256" s="527">
        <v>0.34</v>
      </c>
      <c r="F256" s="396">
        <v>0.34</v>
      </c>
    </row>
    <row r="257" spans="2:6" ht="11.25" customHeight="1" x14ac:dyDescent="0.25">
      <c r="B257" s="504" t="s">
        <v>746</v>
      </c>
      <c r="C257" s="527">
        <v>0.25</v>
      </c>
      <c r="D257" s="527">
        <v>0.24</v>
      </c>
      <c r="E257" s="527">
        <v>0.25</v>
      </c>
      <c r="F257" s="396">
        <v>0.27</v>
      </c>
    </row>
    <row r="258" spans="2:6" ht="11.25" customHeight="1" x14ac:dyDescent="0.25">
      <c r="B258" s="504" t="s">
        <v>747</v>
      </c>
      <c r="C258" s="527">
        <v>0.17</v>
      </c>
      <c r="D258" s="527">
        <v>0.21</v>
      </c>
      <c r="E258" s="527">
        <v>0.26</v>
      </c>
      <c r="F258" s="396">
        <v>0.27</v>
      </c>
    </row>
    <row r="259" spans="2:6" ht="11.25" customHeight="1" x14ac:dyDescent="0.25">
      <c r="B259" s="504" t="s">
        <v>748</v>
      </c>
      <c r="C259" s="527">
        <v>0</v>
      </c>
      <c r="D259" s="527">
        <v>0.25</v>
      </c>
      <c r="E259" s="527">
        <v>0.22</v>
      </c>
      <c r="F259" s="396">
        <v>0.18</v>
      </c>
    </row>
    <row r="260" spans="2:6" ht="11.25" customHeight="1" x14ac:dyDescent="0.25">
      <c r="B260" s="504" t="s">
        <v>749</v>
      </c>
      <c r="C260" s="527">
        <v>0</v>
      </c>
      <c r="D260" s="527">
        <v>0</v>
      </c>
      <c r="E260" s="527">
        <v>0</v>
      </c>
      <c r="F260" s="396">
        <v>0</v>
      </c>
    </row>
    <row r="261" spans="2:6" ht="11.25" customHeight="1" x14ac:dyDescent="0.25">
      <c r="B261" s="562"/>
      <c r="C261" s="168"/>
      <c r="D261" s="168"/>
      <c r="E261" s="168"/>
      <c r="F261" s="168"/>
    </row>
    <row r="262" spans="2:6" ht="11.25" customHeight="1" x14ac:dyDescent="0.25">
      <c r="B262" s="505" t="s">
        <v>750</v>
      </c>
      <c r="C262" s="394" t="s">
        <v>808</v>
      </c>
      <c r="D262" s="394">
        <v>1</v>
      </c>
      <c r="E262" s="394">
        <v>1</v>
      </c>
      <c r="F262" s="394">
        <v>1</v>
      </c>
    </row>
    <row r="263" spans="2:6" ht="11.25" customHeight="1" x14ac:dyDescent="0.25">
      <c r="B263" s="507" t="s">
        <v>740</v>
      </c>
      <c r="C263" s="528">
        <v>0.2288</v>
      </c>
      <c r="D263" s="528">
        <v>0.2291</v>
      </c>
      <c r="E263" s="528">
        <v>0.23719999999999999</v>
      </c>
      <c r="F263" s="528">
        <v>0.24940000000000001</v>
      </c>
    </row>
    <row r="264" spans="2:6" ht="11.25" customHeight="1" x14ac:dyDescent="0.25">
      <c r="B264" s="499" t="s">
        <v>751</v>
      </c>
      <c r="C264" s="527">
        <v>0.1134</v>
      </c>
      <c r="D264" s="527">
        <v>0.11509999999999999</v>
      </c>
      <c r="E264" s="527">
        <v>0.11550000000000001</v>
      </c>
      <c r="F264" s="396">
        <v>0.1232</v>
      </c>
    </row>
    <row r="265" spans="2:6" ht="11.25" customHeight="1" x14ac:dyDescent="0.25">
      <c r="B265" s="499" t="s">
        <v>752</v>
      </c>
      <c r="C265" s="527">
        <v>0.53159999999999996</v>
      </c>
      <c r="D265" s="527">
        <v>0.52429999999999999</v>
      </c>
      <c r="E265" s="527">
        <v>0.53890000000000005</v>
      </c>
      <c r="F265" s="396">
        <v>0.55420000000000003</v>
      </c>
    </row>
    <row r="266" spans="2:6" ht="11.25" customHeight="1" x14ac:dyDescent="0.25">
      <c r="B266" s="499" t="s">
        <v>753</v>
      </c>
      <c r="C266" s="527">
        <v>0.27039999999999997</v>
      </c>
      <c r="D266" s="527">
        <v>0.29859999999999998</v>
      </c>
      <c r="E266" s="527">
        <v>0.29699999999999999</v>
      </c>
      <c r="F266" s="396">
        <v>0.31109999999999999</v>
      </c>
    </row>
    <row r="267" spans="2:6" ht="11.25" customHeight="1" x14ac:dyDescent="0.25">
      <c r="B267" s="507" t="s">
        <v>739</v>
      </c>
      <c r="C267" s="528">
        <v>0.7712</v>
      </c>
      <c r="D267" s="528">
        <v>0.77090000000000003</v>
      </c>
      <c r="E267" s="528">
        <v>0.76280000000000003</v>
      </c>
      <c r="F267" s="528">
        <v>0.75060000000000004</v>
      </c>
    </row>
    <row r="268" spans="2:6" ht="11.25" customHeight="1" x14ac:dyDescent="0.25">
      <c r="B268" s="499" t="s">
        <v>751</v>
      </c>
      <c r="C268" s="527">
        <v>0.88660000000000005</v>
      </c>
      <c r="D268" s="527">
        <v>0.88490000000000002</v>
      </c>
      <c r="E268" s="527">
        <v>0.88449999999999995</v>
      </c>
      <c r="F268" s="396">
        <v>0.87680000000000002</v>
      </c>
    </row>
    <row r="269" spans="2:6" ht="11.25" customHeight="1" x14ac:dyDescent="0.25">
      <c r="B269" s="499" t="s">
        <v>752</v>
      </c>
      <c r="C269" s="527">
        <v>0.46839999999999998</v>
      </c>
      <c r="D269" s="527">
        <v>0.47570000000000001</v>
      </c>
      <c r="E269" s="527">
        <v>0.46110000000000001</v>
      </c>
      <c r="F269" s="396">
        <v>0.44579999999999997</v>
      </c>
    </row>
    <row r="270" spans="2:6" ht="11.25" customHeight="1" x14ac:dyDescent="0.25">
      <c r="B270" s="499" t="s">
        <v>753</v>
      </c>
      <c r="C270" s="527">
        <v>0.72960000000000003</v>
      </c>
      <c r="D270" s="527">
        <v>0.70140000000000002</v>
      </c>
      <c r="E270" s="527">
        <v>0.70299999999999996</v>
      </c>
      <c r="F270" s="396">
        <v>0.68889999999999996</v>
      </c>
    </row>
    <row r="271" spans="2:6" ht="11.25" customHeight="1" x14ac:dyDescent="0.25">
      <c r="B271" s="562"/>
      <c r="C271" s="168"/>
      <c r="D271" s="168"/>
      <c r="E271" s="168"/>
      <c r="F271" s="168"/>
    </row>
    <row r="272" spans="2:6" ht="11.25" customHeight="1" x14ac:dyDescent="0.25">
      <c r="B272" s="505" t="s">
        <v>754</v>
      </c>
      <c r="C272" s="394" t="s">
        <v>808</v>
      </c>
      <c r="D272" s="394">
        <v>1</v>
      </c>
      <c r="E272" s="394">
        <v>1</v>
      </c>
      <c r="F272" s="394">
        <v>1</v>
      </c>
    </row>
    <row r="273" spans="2:6" ht="11.25" customHeight="1" x14ac:dyDescent="0.25">
      <c r="B273" s="507" t="s">
        <v>740</v>
      </c>
      <c r="C273" s="528" t="s">
        <v>808</v>
      </c>
      <c r="D273" s="528">
        <v>0.1741</v>
      </c>
      <c r="E273" s="528">
        <v>0.18540000000000001</v>
      </c>
      <c r="F273" s="528">
        <v>0.20380000000000001</v>
      </c>
    </row>
    <row r="274" spans="2:6" ht="11.25" customHeight="1" x14ac:dyDescent="0.25">
      <c r="B274" s="499" t="s">
        <v>751</v>
      </c>
      <c r="C274" s="527" t="s">
        <v>808</v>
      </c>
      <c r="D274" s="527">
        <v>0.10630000000000001</v>
      </c>
      <c r="E274" s="527">
        <v>0.1089</v>
      </c>
      <c r="F274" s="396">
        <v>0.11650000000000001</v>
      </c>
    </row>
    <row r="275" spans="2:6" ht="11.25" customHeight="1" x14ac:dyDescent="0.25">
      <c r="B275" s="499" t="s">
        <v>752</v>
      </c>
      <c r="C275" s="527" t="s">
        <v>808</v>
      </c>
      <c r="D275" s="527">
        <v>0.52380000000000004</v>
      </c>
      <c r="E275" s="527">
        <v>0.53820000000000001</v>
      </c>
      <c r="F275" s="396">
        <v>0.55689999999999995</v>
      </c>
    </row>
    <row r="276" spans="2:6" ht="11.25" customHeight="1" x14ac:dyDescent="0.25">
      <c r="B276" s="499" t="s">
        <v>753</v>
      </c>
      <c r="C276" s="527" t="s">
        <v>808</v>
      </c>
      <c r="D276" s="527">
        <v>0.23380000000000001</v>
      </c>
      <c r="E276" s="527">
        <v>0.25</v>
      </c>
      <c r="F276" s="396">
        <v>0.29409999999999997</v>
      </c>
    </row>
    <row r="277" spans="2:6" ht="11.25" customHeight="1" x14ac:dyDescent="0.25">
      <c r="B277" s="507" t="s">
        <v>739</v>
      </c>
      <c r="C277" s="528" t="s">
        <v>808</v>
      </c>
      <c r="D277" s="528">
        <v>0.82589999999999997</v>
      </c>
      <c r="E277" s="528">
        <v>0.81459999999999999</v>
      </c>
      <c r="F277" s="528">
        <v>0.79620000000000002</v>
      </c>
    </row>
    <row r="278" spans="2:6" ht="11.25" customHeight="1" x14ac:dyDescent="0.25">
      <c r="B278" s="499" t="s">
        <v>751</v>
      </c>
      <c r="C278" s="527" t="s">
        <v>808</v>
      </c>
      <c r="D278" s="527">
        <v>0.89370000000000005</v>
      </c>
      <c r="E278" s="527">
        <v>0.8911</v>
      </c>
      <c r="F278" s="396">
        <v>0.88349999999999995</v>
      </c>
    </row>
    <row r="279" spans="2:6" ht="11.25" customHeight="1" x14ac:dyDescent="0.25">
      <c r="B279" s="499" t="s">
        <v>752</v>
      </c>
      <c r="C279" s="527" t="s">
        <v>808</v>
      </c>
      <c r="D279" s="527">
        <v>0.47620000000000001</v>
      </c>
      <c r="E279" s="527">
        <v>0.46179999999999999</v>
      </c>
      <c r="F279" s="396">
        <v>0.44309999999999999</v>
      </c>
    </row>
    <row r="280" spans="2:6" ht="11.25" customHeight="1" x14ac:dyDescent="0.25">
      <c r="B280" s="499" t="s">
        <v>753</v>
      </c>
      <c r="C280" s="527" t="s">
        <v>808</v>
      </c>
      <c r="D280" s="527">
        <v>0.76619999999999999</v>
      </c>
      <c r="E280" s="527">
        <v>0.75</v>
      </c>
      <c r="F280" s="396">
        <v>0.70589999999999997</v>
      </c>
    </row>
    <row r="281" spans="2:6" ht="11.25" customHeight="1" x14ac:dyDescent="0.25">
      <c r="B281" s="499"/>
      <c r="C281" s="168"/>
      <c r="D281" s="168"/>
      <c r="E281" s="168"/>
      <c r="F281" s="168"/>
    </row>
    <row r="282" spans="2:6" ht="11.25" customHeight="1" x14ac:dyDescent="0.25">
      <c r="B282" s="505" t="s">
        <v>755</v>
      </c>
      <c r="C282" s="394">
        <v>1</v>
      </c>
      <c r="D282" s="394">
        <v>1</v>
      </c>
      <c r="E282" s="394">
        <v>1</v>
      </c>
      <c r="F282" s="394">
        <v>1</v>
      </c>
    </row>
    <row r="283" spans="2:6" ht="11.25" customHeight="1" x14ac:dyDescent="0.25">
      <c r="B283" s="499" t="s">
        <v>740</v>
      </c>
      <c r="C283" s="527">
        <v>0</v>
      </c>
      <c r="D283" s="527">
        <v>0</v>
      </c>
      <c r="E283" s="527">
        <v>9.0909090909090912E-2</v>
      </c>
      <c r="F283" s="396">
        <v>9.0909090909090912E-2</v>
      </c>
    </row>
    <row r="284" spans="2:6" ht="11.25" customHeight="1" x14ac:dyDescent="0.25">
      <c r="B284" s="499" t="s">
        <v>739</v>
      </c>
      <c r="C284" s="527">
        <v>1</v>
      </c>
      <c r="D284" s="527">
        <v>1</v>
      </c>
      <c r="E284" s="527">
        <v>0.90909090909090906</v>
      </c>
      <c r="F284" s="396">
        <v>0.90909090909090906</v>
      </c>
    </row>
    <row r="285" spans="2:6" ht="11.25" customHeight="1" x14ac:dyDescent="0.25">
      <c r="B285" s="499"/>
      <c r="C285" s="168"/>
      <c r="D285" s="168"/>
      <c r="E285" s="168"/>
      <c r="F285" s="168"/>
    </row>
    <row r="286" spans="2:6" ht="11.25" customHeight="1" x14ac:dyDescent="0.25">
      <c r="B286" s="572" t="s">
        <v>756</v>
      </c>
      <c r="C286" s="572"/>
      <c r="D286" s="572"/>
      <c r="E286" s="572"/>
      <c r="F286" s="574"/>
    </row>
    <row r="287" spans="2:6" ht="11.25" customHeight="1" x14ac:dyDescent="0.25">
      <c r="B287" s="572"/>
      <c r="C287" s="572"/>
      <c r="D287" s="572"/>
      <c r="E287" s="572"/>
      <c r="F287" s="574"/>
    </row>
    <row r="288" spans="2:6" ht="11.25" customHeight="1" x14ac:dyDescent="0.25">
      <c r="B288" s="505" t="s">
        <v>757</v>
      </c>
      <c r="C288" s="394"/>
      <c r="D288" s="394"/>
      <c r="E288" s="394"/>
      <c r="F288" s="394"/>
    </row>
    <row r="289" spans="2:6" ht="11.25" customHeight="1" x14ac:dyDescent="0.25">
      <c r="B289" s="504" t="s">
        <v>758</v>
      </c>
      <c r="C289" s="540">
        <v>199281</v>
      </c>
      <c r="D289" s="540">
        <v>533447</v>
      </c>
      <c r="E289" s="540">
        <v>236944</v>
      </c>
      <c r="F289" s="557">
        <v>758828</v>
      </c>
    </row>
    <row r="290" spans="2:6" ht="11.25" customHeight="1" x14ac:dyDescent="0.25">
      <c r="B290" s="504" t="s">
        <v>759</v>
      </c>
      <c r="C290" s="540">
        <v>11214187.609999999</v>
      </c>
      <c r="D290" s="540">
        <v>8886492.6099999994</v>
      </c>
      <c r="E290" s="540">
        <v>25440555.982000001</v>
      </c>
      <c r="F290" s="557">
        <v>24505588.120000001</v>
      </c>
    </row>
    <row r="291" spans="2:6" ht="11.25" customHeight="1" x14ac:dyDescent="0.25">
      <c r="B291" s="504" t="s">
        <v>760</v>
      </c>
      <c r="C291" s="540">
        <v>9570478.6699999999</v>
      </c>
      <c r="D291" s="540">
        <v>14570068.26</v>
      </c>
      <c r="E291" s="540">
        <v>7278548.7800000003</v>
      </c>
      <c r="F291" s="557">
        <v>12881643.050000001</v>
      </c>
    </row>
    <row r="292" spans="2:6" ht="11.25" customHeight="1" x14ac:dyDescent="0.25">
      <c r="B292" s="499"/>
      <c r="C292" s="168"/>
      <c r="D292" s="168"/>
      <c r="E292" s="168"/>
      <c r="F292" s="168"/>
    </row>
    <row r="293" spans="2:6" ht="11.25" customHeight="1" thickBot="1" x14ac:dyDescent="0.3">
      <c r="B293" s="52" t="s">
        <v>761</v>
      </c>
      <c r="C293" s="566"/>
      <c r="D293" s="566"/>
      <c r="E293" s="566"/>
      <c r="F293" s="566"/>
    </row>
    <row r="294" spans="2:6" ht="11.25" customHeight="1" x14ac:dyDescent="0.25">
      <c r="B294" s="562"/>
      <c r="C294" s="563"/>
      <c r="D294" s="563"/>
      <c r="E294" s="563"/>
      <c r="F294" s="564"/>
    </row>
    <row r="295" spans="2:6" ht="11.25" customHeight="1" x14ac:dyDescent="0.25">
      <c r="B295" s="505" t="s">
        <v>762</v>
      </c>
      <c r="C295" s="394" t="s">
        <v>810</v>
      </c>
      <c r="D295" s="394" t="s">
        <v>810</v>
      </c>
      <c r="E295" s="394">
        <v>0.8</v>
      </c>
      <c r="F295" s="394">
        <v>0.81</v>
      </c>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zoomScale="85" zoomScaleNormal="85" workbookViewId="0"/>
  </sheetViews>
  <sheetFormatPr defaultRowHeight="18" customHeight="1" x14ac:dyDescent="0.2"/>
  <cols>
    <col min="1" max="1" width="3.28515625" style="93" customWidth="1"/>
    <col min="2" max="2" width="3.5703125" style="93" customWidth="1"/>
    <col min="3" max="3" width="18" style="357" bestFit="1" customWidth="1"/>
    <col min="4" max="4" width="13.85546875" style="369" bestFit="1" customWidth="1"/>
    <col min="5" max="5" width="17.7109375" style="357" bestFit="1" customWidth="1"/>
    <col min="6" max="6" width="76.85546875" style="357" customWidth="1"/>
    <col min="7" max="7" width="59.140625" style="357" customWidth="1"/>
    <col min="8" max="16384" width="9.140625" style="357"/>
  </cols>
  <sheetData>
    <row r="1" spans="1:7" s="93" customFormat="1" ht="18" customHeight="1" x14ac:dyDescent="0.2">
      <c r="D1" s="350"/>
    </row>
    <row r="2" spans="1:7" s="93" customFormat="1" ht="18" customHeight="1" x14ac:dyDescent="0.2">
      <c r="D2" s="350"/>
    </row>
    <row r="3" spans="1:7" s="93" customFormat="1" ht="26.25" customHeight="1" x14ac:dyDescent="0.2">
      <c r="D3" s="350"/>
      <c r="F3" s="100" t="s">
        <v>783</v>
      </c>
    </row>
    <row r="4" spans="1:7" s="415" customFormat="1" ht="15" x14ac:dyDescent="0.25">
      <c r="F4" s="414" t="s">
        <v>543</v>
      </c>
    </row>
    <row r="5" spans="1:7" s="93" customFormat="1" ht="18" customHeight="1" x14ac:dyDescent="0.2">
      <c r="D5" s="350"/>
    </row>
    <row r="6" spans="1:7" s="93" customFormat="1" ht="18" customHeight="1" x14ac:dyDescent="0.2">
      <c r="B6" s="49" t="s">
        <v>508</v>
      </c>
      <c r="C6" s="49"/>
      <c r="D6" s="49"/>
      <c r="E6" s="49"/>
      <c r="F6" s="49"/>
      <c r="G6" s="49"/>
    </row>
    <row r="7" spans="1:7" s="93" customFormat="1" ht="9.9499999999999993" customHeight="1" x14ac:dyDescent="0.2"/>
    <row r="8" spans="1:7" s="93" customFormat="1" ht="18" customHeight="1" x14ac:dyDescent="0.2">
      <c r="B8" s="351" t="s">
        <v>484</v>
      </c>
      <c r="C8" s="351"/>
      <c r="D8" s="351"/>
      <c r="E8" s="351"/>
      <c r="F8" s="351"/>
      <c r="G8" s="351"/>
    </row>
    <row r="9" spans="1:7" s="93" customFormat="1" ht="9.9499999999999993" customHeight="1" x14ac:dyDescent="0.2">
      <c r="C9" s="352"/>
      <c r="D9" s="352"/>
      <c r="E9" s="352"/>
      <c r="F9" s="352"/>
      <c r="G9" s="352"/>
    </row>
    <row r="10" spans="1:7" s="93" customFormat="1" ht="18" customHeight="1" thickBot="1" x14ac:dyDescent="0.25">
      <c r="C10" s="353" t="s">
        <v>154</v>
      </c>
      <c r="D10" s="353" t="s">
        <v>485</v>
      </c>
      <c r="E10" s="353" t="s">
        <v>73</v>
      </c>
      <c r="F10" s="353" t="s">
        <v>486</v>
      </c>
      <c r="G10" s="353" t="s">
        <v>487</v>
      </c>
    </row>
    <row r="11" spans="1:7" s="93" customFormat="1" ht="9.9499999999999993" customHeight="1" x14ac:dyDescent="0.2">
      <c r="C11" s="352"/>
      <c r="D11" s="352"/>
      <c r="E11" s="352"/>
      <c r="F11" s="352"/>
      <c r="G11" s="352"/>
    </row>
    <row r="12" spans="1:7" s="338" customFormat="1" ht="30" customHeight="1" x14ac:dyDescent="0.25">
      <c r="A12" s="166"/>
      <c r="B12" s="166"/>
      <c r="C12" s="349" t="s">
        <v>136</v>
      </c>
      <c r="D12" s="349" t="s">
        <v>488</v>
      </c>
      <c r="E12" s="349" t="s">
        <v>125</v>
      </c>
      <c r="F12" s="349" t="s">
        <v>78</v>
      </c>
      <c r="G12" s="349"/>
    </row>
    <row r="13" spans="1:7" s="338" customFormat="1" ht="30" customHeight="1" x14ac:dyDescent="0.25">
      <c r="A13" s="166"/>
      <c r="B13" s="166"/>
      <c r="C13" s="354" t="s">
        <v>146</v>
      </c>
      <c r="D13" s="354" t="s">
        <v>489</v>
      </c>
      <c r="E13" s="354" t="s">
        <v>37</v>
      </c>
      <c r="F13" s="354" t="s">
        <v>79</v>
      </c>
      <c r="G13" s="354"/>
    </row>
    <row r="14" spans="1:7" s="338" customFormat="1" ht="30" customHeight="1" x14ac:dyDescent="0.25">
      <c r="A14" s="166"/>
      <c r="B14" s="166"/>
      <c r="C14" s="349" t="s">
        <v>425</v>
      </c>
      <c r="D14" s="349"/>
      <c r="E14" s="349" t="s">
        <v>77</v>
      </c>
      <c r="F14" s="349" t="s">
        <v>80</v>
      </c>
      <c r="G14" s="349"/>
    </row>
    <row r="15" spans="1:7" s="338" customFormat="1" ht="30" customHeight="1" x14ac:dyDescent="0.25">
      <c r="A15" s="166"/>
      <c r="B15" s="166"/>
      <c r="C15" s="354" t="s">
        <v>490</v>
      </c>
      <c r="D15" s="354" t="s">
        <v>491</v>
      </c>
      <c r="E15" s="354" t="s">
        <v>48</v>
      </c>
      <c r="F15" s="355" t="s">
        <v>92</v>
      </c>
      <c r="G15" s="354"/>
    </row>
    <row r="16" spans="1:7" ht="9.9499999999999993" customHeight="1" x14ac:dyDescent="0.2">
      <c r="D16" s="357"/>
    </row>
    <row r="17" spans="1:11" ht="18" customHeight="1" x14ac:dyDescent="0.2">
      <c r="B17" s="351" t="s">
        <v>492</v>
      </c>
      <c r="C17" s="358"/>
      <c r="D17" s="358"/>
      <c r="E17" s="358"/>
      <c r="F17" s="358"/>
      <c r="G17" s="358"/>
    </row>
    <row r="18" spans="1:11" ht="9.9499999999999993" customHeight="1" x14ac:dyDescent="0.2">
      <c r="C18" s="359"/>
      <c r="D18" s="359"/>
      <c r="E18" s="359"/>
      <c r="F18" s="359"/>
      <c r="G18" s="359"/>
    </row>
    <row r="19" spans="1:11" ht="18" customHeight="1" thickBot="1" x14ac:dyDescent="0.25">
      <c r="C19" s="353" t="s">
        <v>154</v>
      </c>
      <c r="D19" s="353" t="s">
        <v>485</v>
      </c>
      <c r="E19" s="353" t="s">
        <v>73</v>
      </c>
      <c r="F19" s="353" t="s">
        <v>486</v>
      </c>
      <c r="G19" s="353" t="s">
        <v>487</v>
      </c>
      <c r="K19" s="360"/>
    </row>
    <row r="20" spans="1:11" ht="9.9499999999999993" customHeight="1" x14ac:dyDescent="0.2">
      <c r="C20" s="359"/>
      <c r="D20" s="359"/>
      <c r="E20" s="359"/>
      <c r="F20" s="359"/>
      <c r="G20" s="359"/>
    </row>
    <row r="21" spans="1:11" s="338" customFormat="1" ht="18" customHeight="1" x14ac:dyDescent="0.25">
      <c r="A21" s="166"/>
      <c r="B21" s="166"/>
      <c r="C21" s="354" t="s">
        <v>28</v>
      </c>
      <c r="D21" s="361"/>
      <c r="E21" s="361"/>
      <c r="F21" s="361"/>
      <c r="K21" s="362"/>
    </row>
    <row r="22" spans="1:11" s="338" customFormat="1" ht="30" customHeight="1" x14ac:dyDescent="0.25">
      <c r="A22" s="166"/>
      <c r="B22" s="166"/>
      <c r="C22" s="349" t="s">
        <v>493</v>
      </c>
      <c r="D22" s="349" t="s">
        <v>494</v>
      </c>
      <c r="E22" s="349" t="s">
        <v>44</v>
      </c>
      <c r="F22" s="356" t="s">
        <v>88</v>
      </c>
      <c r="G22" s="603" t="s">
        <v>500</v>
      </c>
    </row>
    <row r="23" spans="1:11" s="338" customFormat="1" ht="30" customHeight="1" x14ac:dyDescent="0.25">
      <c r="A23" s="166"/>
      <c r="B23" s="166"/>
      <c r="C23" s="355" t="s">
        <v>495</v>
      </c>
      <c r="D23" s="355" t="s">
        <v>496</v>
      </c>
      <c r="E23" s="355" t="s">
        <v>45</v>
      </c>
      <c r="F23" s="355" t="s">
        <v>89</v>
      </c>
      <c r="G23" s="603"/>
    </row>
    <row r="24" spans="1:11" s="338" customFormat="1" ht="30" customHeight="1" x14ac:dyDescent="0.25">
      <c r="A24" s="166"/>
      <c r="B24" s="166"/>
      <c r="C24" s="349" t="s">
        <v>497</v>
      </c>
      <c r="D24" s="349" t="s">
        <v>498</v>
      </c>
      <c r="E24" s="349" t="s">
        <v>46</v>
      </c>
      <c r="F24" s="356" t="s">
        <v>90</v>
      </c>
      <c r="G24" s="603"/>
    </row>
    <row r="25" spans="1:11" s="338" customFormat="1" ht="30" customHeight="1" x14ac:dyDescent="0.25">
      <c r="A25" s="166"/>
      <c r="B25" s="166"/>
      <c r="C25" s="355" t="s">
        <v>3</v>
      </c>
      <c r="D25" s="355" t="s">
        <v>499</v>
      </c>
      <c r="E25" s="355" t="s">
        <v>47</v>
      </c>
      <c r="F25" s="355" t="s">
        <v>91</v>
      </c>
    </row>
    <row r="26" spans="1:11" ht="9.9499999999999993" customHeight="1" x14ac:dyDescent="0.2">
      <c r="D26" s="357"/>
    </row>
    <row r="27" spans="1:11" ht="18" customHeight="1" x14ac:dyDescent="0.2">
      <c r="B27" s="351" t="s">
        <v>501</v>
      </c>
      <c r="C27" s="358"/>
      <c r="D27" s="358"/>
      <c r="E27" s="358"/>
      <c r="F27" s="358"/>
      <c r="G27" s="358"/>
    </row>
    <row r="28" spans="1:11" ht="9.9499999999999993" customHeight="1" x14ac:dyDescent="0.2">
      <c r="C28" s="359"/>
      <c r="D28" s="359"/>
      <c r="E28" s="359"/>
      <c r="F28" s="359"/>
      <c r="G28" s="359"/>
    </row>
    <row r="29" spans="1:11" ht="18" customHeight="1" thickBot="1" x14ac:dyDescent="0.25">
      <c r="C29" s="353" t="s">
        <v>154</v>
      </c>
      <c r="D29" s="353" t="s">
        <v>485</v>
      </c>
      <c r="E29" s="353" t="s">
        <v>73</v>
      </c>
      <c r="F29" s="353" t="s">
        <v>486</v>
      </c>
      <c r="G29" s="353" t="s">
        <v>487</v>
      </c>
    </row>
    <row r="30" spans="1:11" ht="9.9499999999999993" customHeight="1" x14ac:dyDescent="0.2">
      <c r="C30" s="359"/>
      <c r="D30" s="359"/>
      <c r="E30" s="359"/>
      <c r="F30" s="359"/>
      <c r="G30" s="359"/>
    </row>
    <row r="31" spans="1:11" s="338" customFormat="1" ht="42" customHeight="1" x14ac:dyDescent="0.25">
      <c r="A31" s="166"/>
      <c r="B31" s="166"/>
      <c r="C31" s="349" t="s">
        <v>1</v>
      </c>
      <c r="D31" s="349" t="s">
        <v>502</v>
      </c>
      <c r="E31" s="349" t="s">
        <v>49</v>
      </c>
      <c r="F31" s="356" t="s">
        <v>93</v>
      </c>
      <c r="G31" s="356" t="s">
        <v>566</v>
      </c>
    </row>
    <row r="32" spans="1:11" s="338" customFormat="1" ht="39.75" customHeight="1" x14ac:dyDescent="0.25">
      <c r="A32" s="166"/>
      <c r="B32" s="166"/>
      <c r="C32" s="355" t="s">
        <v>176</v>
      </c>
      <c r="D32" s="355" t="s">
        <v>503</v>
      </c>
      <c r="E32" s="355" t="s">
        <v>50</v>
      </c>
      <c r="F32" s="355" t="s">
        <v>94</v>
      </c>
      <c r="G32" s="355" t="s">
        <v>567</v>
      </c>
    </row>
    <row r="33" spans="1:7" ht="18" customHeight="1" x14ac:dyDescent="0.2">
      <c r="D33" s="357"/>
    </row>
    <row r="34" spans="1:7" ht="18" customHeight="1" x14ac:dyDescent="0.2">
      <c r="B34" s="351" t="s">
        <v>504</v>
      </c>
      <c r="C34" s="358"/>
      <c r="D34" s="358"/>
      <c r="E34" s="358"/>
      <c r="F34" s="358"/>
      <c r="G34" s="358"/>
    </row>
    <row r="35" spans="1:7" ht="9.9499999999999993" customHeight="1" x14ac:dyDescent="0.2">
      <c r="C35" s="359"/>
      <c r="D35" s="359"/>
      <c r="E35" s="359"/>
      <c r="F35" s="359"/>
      <c r="G35" s="359"/>
    </row>
    <row r="36" spans="1:7" ht="18" customHeight="1" thickBot="1" x14ac:dyDescent="0.25">
      <c r="C36" s="353" t="s">
        <v>154</v>
      </c>
      <c r="D36" s="353" t="s">
        <v>485</v>
      </c>
      <c r="E36" s="353" t="s">
        <v>73</v>
      </c>
      <c r="F36" s="353" t="s">
        <v>486</v>
      </c>
      <c r="G36" s="353" t="s">
        <v>487</v>
      </c>
    </row>
    <row r="37" spans="1:7" ht="9.9499999999999993" customHeight="1" x14ac:dyDescent="0.2">
      <c r="C37" s="359"/>
      <c r="D37" s="359"/>
      <c r="E37" s="359"/>
      <c r="F37" s="359"/>
      <c r="G37" s="359"/>
    </row>
    <row r="38" spans="1:7" s="338" customFormat="1" ht="30" customHeight="1" x14ac:dyDescent="0.25">
      <c r="A38" s="166"/>
      <c r="B38" s="166"/>
      <c r="C38" s="349" t="s">
        <v>170</v>
      </c>
      <c r="D38" s="349" t="s">
        <v>505</v>
      </c>
      <c r="E38" s="349" t="s">
        <v>38</v>
      </c>
      <c r="F38" s="356" t="s">
        <v>81</v>
      </c>
      <c r="G38" s="604" t="s">
        <v>507</v>
      </c>
    </row>
    <row r="39" spans="1:7" s="338" customFormat="1" ht="30" customHeight="1" x14ac:dyDescent="0.25">
      <c r="A39" s="166"/>
      <c r="B39" s="166"/>
      <c r="C39" s="355" t="s">
        <v>143</v>
      </c>
      <c r="D39" s="355" t="s">
        <v>505</v>
      </c>
      <c r="E39" s="355" t="s">
        <v>70</v>
      </c>
      <c r="F39" s="355" t="s">
        <v>82</v>
      </c>
      <c r="G39" s="604"/>
    </row>
    <row r="40" spans="1:7" s="338" customFormat="1" ht="30" customHeight="1" x14ac:dyDescent="0.25">
      <c r="A40" s="166"/>
      <c r="B40" s="166"/>
      <c r="C40" s="349" t="s">
        <v>157</v>
      </c>
      <c r="D40" s="349" t="s">
        <v>489</v>
      </c>
      <c r="E40" s="349" t="s">
        <v>39</v>
      </c>
      <c r="F40" s="356" t="s">
        <v>83</v>
      </c>
      <c r="G40" s="604"/>
    </row>
    <row r="41" spans="1:7" s="338" customFormat="1" ht="30" customHeight="1" x14ac:dyDescent="0.25">
      <c r="A41" s="166"/>
      <c r="B41" s="166"/>
      <c r="C41" s="355" t="s">
        <v>168</v>
      </c>
      <c r="D41" s="355" t="s">
        <v>489</v>
      </c>
      <c r="E41" s="355" t="s">
        <v>40</v>
      </c>
      <c r="F41" s="355" t="s">
        <v>84</v>
      </c>
      <c r="G41" s="604"/>
    </row>
    <row r="42" spans="1:7" s="338" customFormat="1" ht="30" customHeight="1" x14ac:dyDescent="0.25">
      <c r="A42" s="166"/>
      <c r="B42" s="166"/>
      <c r="C42" s="349" t="s">
        <v>158</v>
      </c>
      <c r="D42" s="349" t="s">
        <v>489</v>
      </c>
      <c r="E42" s="349" t="s">
        <v>41</v>
      </c>
      <c r="F42" s="356" t="s">
        <v>85</v>
      </c>
      <c r="G42" s="604"/>
    </row>
    <row r="43" spans="1:7" s="338" customFormat="1" ht="30" customHeight="1" x14ac:dyDescent="0.25">
      <c r="A43" s="166"/>
      <c r="B43" s="166"/>
      <c r="C43" s="355" t="s">
        <v>159</v>
      </c>
      <c r="D43" s="355" t="s">
        <v>489</v>
      </c>
      <c r="E43" s="355" t="s">
        <v>42</v>
      </c>
      <c r="F43" s="355" t="s">
        <v>86</v>
      </c>
      <c r="G43" s="604"/>
    </row>
    <row r="44" spans="1:7" s="338" customFormat="1" ht="30" customHeight="1" x14ac:dyDescent="0.25">
      <c r="A44" s="166"/>
      <c r="B44" s="166"/>
      <c r="C44" s="349" t="s">
        <v>160</v>
      </c>
      <c r="D44" s="349" t="s">
        <v>506</v>
      </c>
      <c r="E44" s="349" t="s">
        <v>43</v>
      </c>
      <c r="F44" s="356" t="s">
        <v>87</v>
      </c>
      <c r="G44" s="604"/>
    </row>
    <row r="45" spans="1:7" s="338" customFormat="1" ht="30" customHeight="1" x14ac:dyDescent="0.25">
      <c r="A45" s="166"/>
      <c r="B45" s="166"/>
      <c r="C45" s="355" t="s">
        <v>166</v>
      </c>
      <c r="D45" s="355" t="s">
        <v>489</v>
      </c>
      <c r="E45" s="355" t="s">
        <v>127</v>
      </c>
      <c r="F45" s="355" t="s">
        <v>124</v>
      </c>
      <c r="G45" s="604"/>
    </row>
    <row r="46" spans="1:7" ht="18" customHeight="1" x14ac:dyDescent="0.2">
      <c r="C46" s="363"/>
      <c r="D46" s="363"/>
      <c r="E46" s="363"/>
      <c r="F46" s="363"/>
      <c r="G46" s="364"/>
    </row>
    <row r="47" spans="1:7" ht="18" customHeight="1" thickBot="1" x14ac:dyDescent="0.25">
      <c r="B47" s="49" t="s">
        <v>482</v>
      </c>
      <c r="C47" s="365"/>
      <c r="D47" s="365"/>
      <c r="E47" s="365"/>
      <c r="F47" s="365"/>
      <c r="G47" s="365"/>
    </row>
    <row r="48" spans="1:7" ht="9.9499999999999993" customHeight="1" thickTop="1" x14ac:dyDescent="0.2">
      <c r="C48" s="359"/>
      <c r="D48" s="359"/>
      <c r="E48" s="359"/>
      <c r="F48" s="359"/>
      <c r="G48" s="366"/>
    </row>
    <row r="49" spans="1:7" ht="18" customHeight="1" x14ac:dyDescent="0.2">
      <c r="B49" s="351" t="s">
        <v>509</v>
      </c>
      <c r="C49" s="358"/>
      <c r="D49" s="358"/>
      <c r="E49" s="358"/>
      <c r="F49" s="358"/>
      <c r="G49" s="358"/>
    </row>
    <row r="50" spans="1:7" ht="9.9499999999999993" customHeight="1" x14ac:dyDescent="0.2">
      <c r="C50" s="359"/>
      <c r="D50" s="359"/>
      <c r="E50" s="359"/>
      <c r="F50" s="359"/>
      <c r="G50" s="359"/>
    </row>
    <row r="51" spans="1:7" ht="18" customHeight="1" thickBot="1" x14ac:dyDescent="0.25">
      <c r="C51" s="353" t="s">
        <v>154</v>
      </c>
      <c r="D51" s="353" t="s">
        <v>485</v>
      </c>
      <c r="E51" s="353" t="s">
        <v>73</v>
      </c>
      <c r="F51" s="353" t="s">
        <v>486</v>
      </c>
      <c r="G51" s="353" t="s">
        <v>487</v>
      </c>
    </row>
    <row r="52" spans="1:7" ht="9.9499999999999993" customHeight="1" x14ac:dyDescent="0.2">
      <c r="C52" s="359"/>
      <c r="D52" s="359"/>
      <c r="E52" s="359"/>
      <c r="F52" s="359"/>
      <c r="G52" s="359"/>
    </row>
    <row r="53" spans="1:7" s="338" customFormat="1" ht="30" customHeight="1" x14ac:dyDescent="0.25">
      <c r="A53" s="166"/>
      <c r="B53" s="166"/>
      <c r="C53" s="349" t="s">
        <v>143</v>
      </c>
      <c r="D53" s="349" t="s">
        <v>491</v>
      </c>
      <c r="E53" s="349" t="s">
        <v>48</v>
      </c>
      <c r="F53" s="356" t="s">
        <v>92</v>
      </c>
      <c r="G53" s="356"/>
    </row>
    <row r="54" spans="1:7" s="338" customFormat="1" ht="30" customHeight="1" x14ac:dyDescent="0.25">
      <c r="A54" s="166"/>
      <c r="B54" s="166"/>
      <c r="C54" s="355"/>
      <c r="D54" s="355" t="s">
        <v>510</v>
      </c>
      <c r="E54" s="355" t="s">
        <v>70</v>
      </c>
      <c r="F54" s="355" t="s">
        <v>82</v>
      </c>
      <c r="G54" s="367"/>
    </row>
    <row r="55" spans="1:7" ht="18" customHeight="1" x14ac:dyDescent="0.2">
      <c r="C55" s="368"/>
      <c r="E55" s="370"/>
      <c r="F55" s="371"/>
      <c r="G55" s="372"/>
    </row>
    <row r="56" spans="1:7" ht="18" customHeight="1" x14ac:dyDescent="0.2">
      <c r="B56" s="351" t="s">
        <v>512</v>
      </c>
      <c r="C56" s="358"/>
      <c r="D56" s="358"/>
      <c r="E56" s="358"/>
      <c r="F56" s="358"/>
      <c r="G56" s="358"/>
    </row>
    <row r="57" spans="1:7" ht="9.9499999999999993" customHeight="1" x14ac:dyDescent="0.2">
      <c r="C57" s="359"/>
      <c r="D57" s="359"/>
      <c r="E57" s="359"/>
      <c r="F57" s="359"/>
      <c r="G57" s="359"/>
    </row>
    <row r="58" spans="1:7" ht="18" customHeight="1" thickBot="1" x14ac:dyDescent="0.25">
      <c r="C58" s="353" t="s">
        <v>154</v>
      </c>
      <c r="D58" s="353" t="s">
        <v>485</v>
      </c>
      <c r="E58" s="353" t="s">
        <v>73</v>
      </c>
      <c r="F58" s="353" t="s">
        <v>486</v>
      </c>
      <c r="G58" s="353" t="s">
        <v>487</v>
      </c>
    </row>
    <row r="59" spans="1:7" ht="9.9499999999999993" customHeight="1" x14ac:dyDescent="0.2">
      <c r="C59" s="359"/>
      <c r="D59" s="359"/>
      <c r="E59" s="359"/>
      <c r="F59" s="359"/>
      <c r="G59" s="359"/>
    </row>
    <row r="60" spans="1:7" s="338" customFormat="1" ht="30" customHeight="1" x14ac:dyDescent="0.25">
      <c r="A60" s="166"/>
      <c r="B60" s="166"/>
      <c r="C60" s="349" t="s">
        <v>3</v>
      </c>
      <c r="D60" s="349" t="s">
        <v>241</v>
      </c>
      <c r="E60" s="349" t="s">
        <v>68</v>
      </c>
      <c r="F60" s="356" t="s">
        <v>95</v>
      </c>
      <c r="G60" s="356"/>
    </row>
    <row r="61" spans="1:7" s="338" customFormat="1" ht="30" customHeight="1" x14ac:dyDescent="0.25">
      <c r="A61" s="166"/>
      <c r="B61" s="166"/>
      <c r="C61" s="355"/>
      <c r="D61" s="355" t="s">
        <v>511</v>
      </c>
      <c r="E61" s="355" t="s">
        <v>69</v>
      </c>
      <c r="F61" s="355" t="s">
        <v>96</v>
      </c>
    </row>
    <row r="62" spans="1:7" ht="18" customHeight="1" x14ac:dyDescent="0.2">
      <c r="C62" s="373"/>
      <c r="D62" s="373"/>
      <c r="E62" s="373"/>
      <c r="F62" s="373"/>
      <c r="G62" s="373"/>
    </row>
    <row r="63" spans="1:7" ht="18" customHeight="1" thickBot="1" x14ac:dyDescent="0.25">
      <c r="B63" s="49" t="s">
        <v>513</v>
      </c>
      <c r="C63" s="365"/>
      <c r="D63" s="365"/>
      <c r="E63" s="365"/>
      <c r="F63" s="365"/>
      <c r="G63" s="365"/>
    </row>
    <row r="64" spans="1:7" ht="9.9499999999999993" customHeight="1" thickTop="1" x14ac:dyDescent="0.2">
      <c r="B64" s="352"/>
      <c r="C64" s="359"/>
      <c r="D64" s="359"/>
      <c r="E64" s="359"/>
      <c r="F64" s="359"/>
      <c r="G64" s="366"/>
    </row>
    <row r="65" spans="1:7" ht="18" customHeight="1" x14ac:dyDescent="0.2">
      <c r="B65" s="351" t="s">
        <v>514</v>
      </c>
      <c r="C65" s="358"/>
      <c r="D65" s="358"/>
      <c r="E65" s="358"/>
      <c r="F65" s="358"/>
      <c r="G65" s="358"/>
    </row>
    <row r="66" spans="1:7" ht="9.9499999999999993" customHeight="1" x14ac:dyDescent="0.2">
      <c r="C66" s="359"/>
      <c r="D66" s="359"/>
      <c r="E66" s="359"/>
      <c r="F66" s="359"/>
      <c r="G66" s="359"/>
    </row>
    <row r="67" spans="1:7" ht="18" customHeight="1" thickBot="1" x14ac:dyDescent="0.25">
      <c r="C67" s="353" t="s">
        <v>154</v>
      </c>
      <c r="D67" s="353" t="s">
        <v>485</v>
      </c>
      <c r="E67" s="353" t="s">
        <v>73</v>
      </c>
      <c r="F67" s="353" t="s">
        <v>486</v>
      </c>
      <c r="G67" s="353" t="s">
        <v>487</v>
      </c>
    </row>
    <row r="68" spans="1:7" ht="9.9499999999999993" customHeight="1" x14ac:dyDescent="0.2">
      <c r="C68" s="359"/>
      <c r="D68" s="359"/>
      <c r="E68" s="359"/>
      <c r="F68" s="359"/>
      <c r="G68" s="359"/>
    </row>
    <row r="69" spans="1:7" s="338" customFormat="1" ht="30" customHeight="1" x14ac:dyDescent="0.25">
      <c r="A69" s="166"/>
      <c r="B69" s="166"/>
      <c r="C69" s="349" t="s">
        <v>146</v>
      </c>
      <c r="D69" s="349" t="s">
        <v>489</v>
      </c>
      <c r="E69" s="349" t="s">
        <v>37</v>
      </c>
      <c r="F69" s="356" t="s">
        <v>79</v>
      </c>
      <c r="G69" s="356"/>
    </row>
    <row r="70" spans="1:7" ht="18" customHeight="1" x14ac:dyDescent="0.2">
      <c r="C70" s="374"/>
      <c r="D70" s="371"/>
      <c r="E70" s="345"/>
      <c r="F70" s="367"/>
      <c r="G70" s="361"/>
    </row>
    <row r="71" spans="1:7" ht="18" customHeight="1" x14ac:dyDescent="0.2">
      <c r="B71" s="351" t="s">
        <v>358</v>
      </c>
      <c r="C71" s="358"/>
      <c r="D71" s="358"/>
      <c r="E71" s="358"/>
      <c r="F71" s="358"/>
      <c r="G71" s="358"/>
    </row>
    <row r="72" spans="1:7" ht="9.9499999999999993" customHeight="1" x14ac:dyDescent="0.2">
      <c r="C72" s="359"/>
      <c r="D72" s="359"/>
      <c r="E72" s="359"/>
      <c r="F72" s="359"/>
      <c r="G72" s="359"/>
    </row>
    <row r="73" spans="1:7" ht="18" customHeight="1" thickBot="1" x14ac:dyDescent="0.25">
      <c r="C73" s="353" t="s">
        <v>154</v>
      </c>
      <c r="D73" s="353" t="s">
        <v>485</v>
      </c>
      <c r="E73" s="353" t="s">
        <v>73</v>
      </c>
      <c r="F73" s="353" t="s">
        <v>486</v>
      </c>
      <c r="G73" s="353" t="s">
        <v>487</v>
      </c>
    </row>
    <row r="74" spans="1:7" ht="9.9499999999999993" customHeight="1" x14ac:dyDescent="0.2">
      <c r="C74" s="359"/>
      <c r="D74" s="359"/>
      <c r="E74" s="359"/>
      <c r="F74" s="359"/>
      <c r="G74" s="359"/>
    </row>
    <row r="75" spans="1:7" s="338" customFormat="1" ht="30" customHeight="1" x14ac:dyDescent="0.25">
      <c r="A75" s="166"/>
      <c r="B75" s="166"/>
      <c r="C75" s="375" t="s">
        <v>28</v>
      </c>
      <c r="D75" s="361"/>
      <c r="E75" s="361"/>
      <c r="F75" s="361"/>
    </row>
    <row r="76" spans="1:7" s="338" customFormat="1" ht="30" customHeight="1" x14ac:dyDescent="0.25">
      <c r="A76" s="166"/>
      <c r="B76" s="166"/>
      <c r="C76" s="349" t="s">
        <v>493</v>
      </c>
      <c r="D76" s="349" t="s">
        <v>494</v>
      </c>
      <c r="E76" s="349" t="s">
        <v>44</v>
      </c>
      <c r="F76" s="356" t="s">
        <v>88</v>
      </c>
      <c r="G76" s="356" t="s">
        <v>515</v>
      </c>
    </row>
    <row r="77" spans="1:7" s="338" customFormat="1" ht="30" customHeight="1" x14ac:dyDescent="0.25">
      <c r="A77" s="166"/>
      <c r="B77" s="166"/>
      <c r="C77" s="355" t="s">
        <v>495</v>
      </c>
      <c r="D77" s="355" t="s">
        <v>496</v>
      </c>
      <c r="E77" s="355" t="s">
        <v>45</v>
      </c>
      <c r="F77" s="355" t="s">
        <v>130</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3:AD66"/>
  <sheetViews>
    <sheetView showGridLines="0" topLeftCell="A16" zoomScale="85" zoomScaleNormal="85" workbookViewId="0">
      <selection activeCell="AD36" sqref="AD36"/>
    </sheetView>
  </sheetViews>
  <sheetFormatPr defaultColWidth="10" defaultRowHeight="18" customHeight="1" outlineLevelCol="1" x14ac:dyDescent="0.2"/>
  <cols>
    <col min="1" max="1" width="3.5703125" style="93" customWidth="1"/>
    <col min="2" max="2" width="47.85546875" style="93" customWidth="1"/>
    <col min="3" max="3" width="10.7109375" style="93" hidden="1" customWidth="1" outlineLevel="1"/>
    <col min="4" max="4" width="10.28515625" style="93" hidden="1" customWidth="1" outlineLevel="1"/>
    <col min="5" max="6" width="10.7109375" style="93" hidden="1" customWidth="1" outlineLevel="1"/>
    <col min="7" max="7" width="14.28515625" style="93" customWidth="1" collapsed="1"/>
    <col min="8" max="13" width="10.7109375" style="93" customWidth="1"/>
    <col min="14" max="14" width="2.140625" style="93" customWidth="1"/>
    <col min="15" max="24" width="8.7109375" style="93" customWidth="1"/>
    <col min="25" max="16384" width="10" style="93"/>
  </cols>
  <sheetData>
    <row r="3" spans="2:30" ht="18" customHeight="1" x14ac:dyDescent="0.2">
      <c r="G3" s="100" t="s">
        <v>784</v>
      </c>
      <c r="Y3" s="376"/>
      <c r="Z3" s="376"/>
      <c r="AA3" s="376"/>
      <c r="AB3" s="376"/>
      <c r="AC3" s="376"/>
      <c r="AD3" s="376"/>
    </row>
    <row r="4" spans="2:30" s="415" customFormat="1" ht="15" x14ac:dyDescent="0.25">
      <c r="G4" s="414" t="s">
        <v>543</v>
      </c>
    </row>
    <row r="6" spans="2:30" ht="18" customHeight="1" x14ac:dyDescent="0.2">
      <c r="B6" s="49" t="s">
        <v>516</v>
      </c>
      <c r="C6" s="334">
        <v>2011</v>
      </c>
      <c r="D6" s="334">
        <v>2012</v>
      </c>
      <c r="E6" s="334">
        <v>2013</v>
      </c>
      <c r="F6" s="334">
        <v>2014</v>
      </c>
      <c r="G6" s="334">
        <v>2015</v>
      </c>
      <c r="H6" s="334">
        <v>2016</v>
      </c>
      <c r="I6" s="334">
        <v>2017</v>
      </c>
      <c r="J6" s="334">
        <v>2018</v>
      </c>
      <c r="K6" s="334">
        <v>2019</v>
      </c>
      <c r="L6" s="476">
        <v>2020</v>
      </c>
      <c r="M6" s="532">
        <v>2021</v>
      </c>
      <c r="O6" s="334" t="s">
        <v>209</v>
      </c>
      <c r="P6" s="334" t="s">
        <v>210</v>
      </c>
      <c r="Q6" s="334" t="s">
        <v>211</v>
      </c>
      <c r="R6" s="334" t="s">
        <v>212</v>
      </c>
      <c r="S6" s="334" t="s">
        <v>213</v>
      </c>
      <c r="T6" s="334" t="s">
        <v>214</v>
      </c>
      <c r="U6" s="334" t="s">
        <v>215</v>
      </c>
      <c r="V6" s="334" t="s">
        <v>216</v>
      </c>
      <c r="W6" s="334" t="s">
        <v>217</v>
      </c>
      <c r="X6" s="453" t="s">
        <v>450</v>
      </c>
      <c r="Y6" s="472" t="s">
        <v>451</v>
      </c>
      <c r="Z6" s="476" t="s">
        <v>452</v>
      </c>
      <c r="AA6" s="478" t="s">
        <v>570</v>
      </c>
      <c r="AB6" s="491" t="s">
        <v>571</v>
      </c>
      <c r="AC6" s="492" t="s">
        <v>572</v>
      </c>
      <c r="AD6" s="532" t="s">
        <v>573</v>
      </c>
    </row>
    <row r="7" spans="2:30" s="376" customFormat="1" ht="18" customHeight="1" x14ac:dyDescent="0.2">
      <c r="N7" s="93"/>
    </row>
    <row r="8" spans="2:30" ht="18" customHeight="1" x14ac:dyDescent="0.2">
      <c r="B8" s="349" t="s">
        <v>517</v>
      </c>
      <c r="C8" s="377">
        <v>711.14225263109108</v>
      </c>
      <c r="D8" s="377">
        <v>533.10403279831837</v>
      </c>
      <c r="E8" s="377">
        <v>717.45464043511083</v>
      </c>
      <c r="F8" s="377">
        <v>772.44868853037201</v>
      </c>
      <c r="G8" s="429">
        <v>352.3897405763816</v>
      </c>
      <c r="H8" s="429">
        <v>414.32474873185532</v>
      </c>
      <c r="I8" s="429">
        <v>459.13420317872738</v>
      </c>
      <c r="J8" s="429">
        <v>527.82131658883532</v>
      </c>
      <c r="K8" s="429">
        <v>470.4214514823899</v>
      </c>
      <c r="L8" s="429">
        <v>334.26774128379856</v>
      </c>
      <c r="M8" s="429">
        <v>599.94079499210579</v>
      </c>
      <c r="N8" s="93" t="s">
        <v>793</v>
      </c>
      <c r="O8" s="429">
        <v>94.944900583433125</v>
      </c>
      <c r="P8" s="429">
        <v>143.23353822562297</v>
      </c>
      <c r="Q8" s="429">
        <v>107.58574212956749</v>
      </c>
      <c r="R8" s="429">
        <v>182.08503398868339</v>
      </c>
      <c r="S8" s="429">
        <v>71.939812207185867</v>
      </c>
      <c r="T8" s="429">
        <v>105.79118565964497</v>
      </c>
      <c r="U8" s="429">
        <v>111.19347732341845</v>
      </c>
      <c r="V8" s="429">
        <v>181.49697629214063</v>
      </c>
      <c r="W8" s="429">
        <v>97.376600000000181</v>
      </c>
      <c r="X8" s="429">
        <v>56.945475138655617</v>
      </c>
      <c r="Y8" s="429">
        <v>57.776949688398332</v>
      </c>
      <c r="Z8" s="429">
        <v>122.16871645674443</v>
      </c>
      <c r="AA8" s="429">
        <v>78.828983722458091</v>
      </c>
      <c r="AB8" s="429">
        <v>148.01482335687444</v>
      </c>
      <c r="AC8" s="429">
        <v>149.33008615869153</v>
      </c>
      <c r="AD8" s="429">
        <v>223.76690175408166</v>
      </c>
    </row>
    <row r="9" spans="2:30" ht="18" customHeight="1" x14ac:dyDescent="0.2">
      <c r="B9" s="237" t="s">
        <v>555</v>
      </c>
      <c r="C9" s="227"/>
      <c r="D9" s="227"/>
      <c r="E9" s="227"/>
      <c r="F9" s="227"/>
      <c r="G9" s="227">
        <v>288.1551541340088</v>
      </c>
      <c r="H9" s="227">
        <v>381.65701597026691</v>
      </c>
      <c r="I9" s="227">
        <v>417.66503151451207</v>
      </c>
      <c r="J9" s="227">
        <v>474.85838849093443</v>
      </c>
      <c r="K9" s="227">
        <v>416.56416847565583</v>
      </c>
      <c r="L9" s="227">
        <v>287.32712401805065</v>
      </c>
      <c r="M9" s="227">
        <v>547.35333968485315</v>
      </c>
      <c r="O9" s="227">
        <v>91.174380626518513</v>
      </c>
      <c r="P9" s="227">
        <v>130.36201215921378</v>
      </c>
      <c r="Q9" s="227">
        <v>95.583707651746423</v>
      </c>
      <c r="R9" s="227">
        <v>157.7382880534557</v>
      </c>
      <c r="S9" s="227">
        <v>68.274732859858062</v>
      </c>
      <c r="T9" s="227">
        <v>96.862860337924744</v>
      </c>
      <c r="U9" s="227">
        <v>102.69133134462406</v>
      </c>
      <c r="V9" s="227">
        <v>148.73524393324894</v>
      </c>
      <c r="W9" s="227">
        <v>92.117350000000187</v>
      </c>
      <c r="X9" s="227">
        <v>47.545239708655615</v>
      </c>
      <c r="Y9" s="227">
        <v>48.974706428398328</v>
      </c>
      <c r="Z9" s="227">
        <v>98.689827880996546</v>
      </c>
      <c r="AA9" s="227">
        <v>74.899870490360186</v>
      </c>
      <c r="AB9" s="227">
        <v>142.48924373325733</v>
      </c>
      <c r="AC9" s="227">
        <v>136.29732020989968</v>
      </c>
      <c r="AD9" s="227">
        <v>193.66690525133589</v>
      </c>
    </row>
    <row r="10" spans="2:30" ht="18" customHeight="1" x14ac:dyDescent="0.2">
      <c r="B10" s="237" t="s">
        <v>556</v>
      </c>
      <c r="C10" s="227"/>
      <c r="D10" s="227"/>
      <c r="E10" s="227"/>
      <c r="F10" s="227"/>
      <c r="G10" s="227">
        <v>64</v>
      </c>
      <c r="H10" s="227">
        <v>32.599344543565884</v>
      </c>
      <c r="I10" s="227">
        <v>41.469171664215295</v>
      </c>
      <c r="J10" s="227">
        <v>52.962928097900914</v>
      </c>
      <c r="K10" s="227">
        <v>53.857283006734093</v>
      </c>
      <c r="L10" s="227">
        <v>46.940617265747889</v>
      </c>
      <c r="M10" s="227">
        <v>52.58745530725264</v>
      </c>
      <c r="O10" s="227">
        <v>3.7705199569143106</v>
      </c>
      <c r="P10" s="227">
        <v>12.841979849308238</v>
      </c>
      <c r="Q10" s="227">
        <v>12.003682356450692</v>
      </c>
      <c r="R10" s="227">
        <v>24.346745935227673</v>
      </c>
      <c r="S10" s="227">
        <v>3.6650793473278096</v>
      </c>
      <c r="T10" s="227">
        <v>8.9283253217202212</v>
      </c>
      <c r="U10" s="227">
        <v>8.5021459787943883</v>
      </c>
      <c r="V10" s="227">
        <v>32.761732358891678</v>
      </c>
      <c r="W10" s="227">
        <v>5.2592499999999998</v>
      </c>
      <c r="X10" s="227">
        <v>9.4002354300000004</v>
      </c>
      <c r="Y10" s="227">
        <v>8.8022432600000009</v>
      </c>
      <c r="Z10" s="227">
        <v>23.478888575747888</v>
      </c>
      <c r="AA10" s="227">
        <v>3.9291132320978992</v>
      </c>
      <c r="AB10" s="227">
        <v>5.52557962361713</v>
      </c>
      <c r="AC10" s="227">
        <v>13.032765948791836</v>
      </c>
      <c r="AD10" s="227">
        <v>30.099996502745775</v>
      </c>
    </row>
    <row r="11" spans="2:30" s="96" customFormat="1" ht="18" customHeight="1" x14ac:dyDescent="0.2">
      <c r="B11" s="237" t="s">
        <v>518</v>
      </c>
      <c r="C11" s="378">
        <v>114.04548299961242</v>
      </c>
      <c r="D11" s="378">
        <v>17.394949246778143</v>
      </c>
      <c r="E11" s="378">
        <v>508.89224495978789</v>
      </c>
      <c r="F11" s="378">
        <v>263.8562351910677</v>
      </c>
      <c r="G11" s="378">
        <v>331.37842725411014</v>
      </c>
      <c r="H11" s="378">
        <v>342.36962496408688</v>
      </c>
      <c r="I11" s="378">
        <v>0</v>
      </c>
      <c r="J11" s="378">
        <v>0</v>
      </c>
      <c r="K11" s="378">
        <v>0</v>
      </c>
      <c r="L11" s="378">
        <v>0</v>
      </c>
      <c r="M11" s="378">
        <v>0</v>
      </c>
      <c r="O11" s="378">
        <v>0</v>
      </c>
      <c r="P11" s="378">
        <v>0</v>
      </c>
      <c r="Q11" s="378">
        <v>0</v>
      </c>
      <c r="R11" s="378">
        <v>0</v>
      </c>
      <c r="S11" s="378">
        <v>0</v>
      </c>
      <c r="T11" s="378">
        <v>0</v>
      </c>
      <c r="U11" s="378">
        <v>0</v>
      </c>
      <c r="V11" s="378">
        <v>0</v>
      </c>
      <c r="W11" s="378">
        <v>0</v>
      </c>
      <c r="X11" s="378">
        <v>0</v>
      </c>
      <c r="Y11" s="378">
        <v>0</v>
      </c>
      <c r="Z11" s="378">
        <v>0</v>
      </c>
      <c r="AA11" s="378">
        <v>0</v>
      </c>
      <c r="AB11" s="378">
        <v>0</v>
      </c>
      <c r="AC11" s="378">
        <v>0</v>
      </c>
      <c r="AD11" s="378">
        <v>0</v>
      </c>
    </row>
    <row r="12" spans="2:30" s="92" customFormat="1" ht="9" customHeight="1" x14ac:dyDescent="0.2">
      <c r="B12" s="379"/>
      <c r="C12" s="380"/>
      <c r="D12" s="380"/>
      <c r="E12" s="380"/>
      <c r="F12" s="380"/>
      <c r="G12" s="450"/>
      <c r="H12" s="450"/>
      <c r="I12" s="450"/>
      <c r="J12" s="450"/>
      <c r="K12" s="450"/>
      <c r="L12" s="450"/>
      <c r="M12" s="450"/>
      <c r="O12" s="450"/>
      <c r="P12" s="450"/>
      <c r="Q12" s="450"/>
      <c r="R12" s="450"/>
      <c r="S12" s="450"/>
      <c r="T12" s="450"/>
      <c r="U12" s="450"/>
      <c r="V12" s="450"/>
      <c r="W12" s="450"/>
      <c r="X12" s="450"/>
      <c r="Y12" s="450"/>
      <c r="Z12" s="450"/>
      <c r="AA12" s="450"/>
      <c r="AB12" s="450"/>
      <c r="AC12" s="450"/>
      <c r="AD12" s="450"/>
    </row>
    <row r="13" spans="2:30" ht="18" customHeight="1" x14ac:dyDescent="0.2">
      <c r="B13" s="349" t="s">
        <v>519</v>
      </c>
      <c r="C13" s="377">
        <v>415.5793516635091</v>
      </c>
      <c r="D13" s="377">
        <v>325.38787414561472</v>
      </c>
      <c r="E13" s="377">
        <v>34.76039924588715</v>
      </c>
      <c r="F13" s="377">
        <v>37.390255550425053</v>
      </c>
      <c r="G13" s="429">
        <v>29.71600027006966</v>
      </c>
      <c r="H13" s="429">
        <v>99.249805189152355</v>
      </c>
      <c r="I13" s="429">
        <v>90.688917340554411</v>
      </c>
      <c r="J13" s="429">
        <v>224.81732952312188</v>
      </c>
      <c r="K13" s="429">
        <v>229.2701055672301</v>
      </c>
      <c r="L13" s="429">
        <v>220.2325914599769</v>
      </c>
      <c r="M13" s="429">
        <v>63.404962958840038</v>
      </c>
      <c r="O13" s="429">
        <v>43.528748236489378</v>
      </c>
      <c r="P13" s="429">
        <v>73.211557820024566</v>
      </c>
      <c r="Q13" s="429">
        <v>68.685928292693376</v>
      </c>
      <c r="R13" s="429">
        <v>44.849560120924934</v>
      </c>
      <c r="S13" s="429">
        <v>50.141153825308436</v>
      </c>
      <c r="T13" s="429">
        <v>72.097121956416828</v>
      </c>
      <c r="U13" s="429">
        <v>49.626418112667608</v>
      </c>
      <c r="V13" s="429">
        <v>57.405411672837218</v>
      </c>
      <c r="W13" s="429">
        <v>91.413910000000001</v>
      </c>
      <c r="X13" s="429">
        <v>54.021450000000002</v>
      </c>
      <c r="Y13" s="429">
        <v>36.471962231694022</v>
      </c>
      <c r="Z13" s="429">
        <v>38.325269228282863</v>
      </c>
      <c r="AA13" s="429">
        <v>9.8588511977798134</v>
      </c>
      <c r="AB13" s="429">
        <v>9.6995578436465895</v>
      </c>
      <c r="AC13" s="429">
        <v>8.9282656870754202</v>
      </c>
      <c r="AD13" s="429">
        <v>34.918288230338213</v>
      </c>
    </row>
    <row r="14" spans="2:30" ht="18" customHeight="1" x14ac:dyDescent="0.2">
      <c r="B14" s="237" t="s">
        <v>555</v>
      </c>
      <c r="C14" s="227"/>
      <c r="D14" s="227"/>
      <c r="E14" s="227"/>
      <c r="F14" s="227"/>
      <c r="G14" s="227"/>
      <c r="H14" s="227">
        <v>27.570814318134129</v>
      </c>
      <c r="I14" s="227">
        <v>74.766898796381852</v>
      </c>
      <c r="J14" s="227">
        <v>9.0742044614978035</v>
      </c>
      <c r="K14" s="227">
        <v>23.42314559083237</v>
      </c>
      <c r="L14" s="227">
        <v>36.724562672909016</v>
      </c>
      <c r="M14" s="227">
        <v>38.575964917169834</v>
      </c>
      <c r="O14" s="227">
        <v>3.6260048191147098</v>
      </c>
      <c r="P14" s="227">
        <v>1.3331035879185318</v>
      </c>
      <c r="Q14" s="227">
        <v>1.8451008729896374</v>
      </c>
      <c r="R14" s="227">
        <v>2.2699951814749246</v>
      </c>
      <c r="S14" s="227">
        <v>1.678065655308437</v>
      </c>
      <c r="T14" s="227">
        <v>5.3173467791389557</v>
      </c>
      <c r="U14" s="227">
        <v>3.2748445619478521</v>
      </c>
      <c r="V14" s="227">
        <v>13.152888594437123</v>
      </c>
      <c r="W14" s="227">
        <v>8.7108999999999988</v>
      </c>
      <c r="X14" s="227">
        <v>14.58198</v>
      </c>
      <c r="Y14" s="227">
        <v>4.8728722316940241</v>
      </c>
      <c r="Z14" s="227">
        <v>8.5588104412149981</v>
      </c>
      <c r="AA14" s="227">
        <v>5.2664493561096091</v>
      </c>
      <c r="AB14" s="227">
        <v>8.4440841536465889</v>
      </c>
      <c r="AC14" s="227">
        <v>7.8011267670754201</v>
      </c>
      <c r="AD14" s="227">
        <v>17.064304640338214</v>
      </c>
    </row>
    <row r="15" spans="2:30" ht="18" customHeight="1" x14ac:dyDescent="0.2">
      <c r="B15" s="237" t="s">
        <v>556</v>
      </c>
      <c r="C15" s="227"/>
      <c r="D15" s="227"/>
      <c r="E15" s="227"/>
      <c r="F15" s="227"/>
      <c r="G15" s="227"/>
      <c r="H15" s="227">
        <v>71.678990871018229</v>
      </c>
      <c r="I15" s="227">
        <v>15.922018544172557</v>
      </c>
      <c r="J15" s="227">
        <v>215.74312506162408</v>
      </c>
      <c r="K15" s="227">
        <v>205.84695997639773</v>
      </c>
      <c r="L15" s="227">
        <v>183.50802878706787</v>
      </c>
      <c r="M15" s="227">
        <v>24.828998041670204</v>
      </c>
      <c r="O15" s="227">
        <v>39.902743417374666</v>
      </c>
      <c r="P15" s="227">
        <v>71.878454232106023</v>
      </c>
      <c r="Q15" s="227">
        <v>61.38236247269338</v>
      </c>
      <c r="R15" s="227">
        <v>42.579564939450009</v>
      </c>
      <c r="S15" s="227">
        <v>48.463088169999999</v>
      </c>
      <c r="T15" s="227">
        <v>66.77977517727787</v>
      </c>
      <c r="U15" s="227">
        <v>46.351573550719756</v>
      </c>
      <c r="V15" s="227">
        <v>44.252523078400095</v>
      </c>
      <c r="W15" s="227">
        <v>82.703010000000006</v>
      </c>
      <c r="X15" s="227">
        <v>39.43947</v>
      </c>
      <c r="Y15" s="227">
        <v>31.59909</v>
      </c>
      <c r="Z15" s="227">
        <v>29.766458787067862</v>
      </c>
      <c r="AA15" s="227">
        <v>4.5924018416702044</v>
      </c>
      <c r="AB15" s="227">
        <v>1.2554736900000001</v>
      </c>
      <c r="AC15" s="227">
        <v>1.1271389199999997</v>
      </c>
      <c r="AD15" s="227">
        <v>17.853983589999999</v>
      </c>
    </row>
    <row r="16" spans="2:30" s="92" customFormat="1" ht="9" customHeight="1" x14ac:dyDescent="0.2">
      <c r="B16" s="379"/>
      <c r="C16" s="380"/>
      <c r="D16" s="380"/>
      <c r="E16" s="380"/>
      <c r="F16" s="380"/>
      <c r="G16" s="450"/>
      <c r="H16" s="450"/>
      <c r="I16" s="450"/>
      <c r="J16" s="450"/>
      <c r="K16" s="450"/>
      <c r="L16" s="450"/>
      <c r="M16" s="450"/>
      <c r="O16" s="450"/>
      <c r="P16" s="450"/>
      <c r="Q16" s="450"/>
      <c r="R16" s="450"/>
      <c r="S16" s="450"/>
      <c r="T16" s="450"/>
      <c r="U16" s="450"/>
      <c r="V16" s="450"/>
      <c r="W16" s="450"/>
      <c r="X16" s="450"/>
      <c r="Y16" s="450"/>
      <c r="Z16" s="450"/>
      <c r="AA16" s="450"/>
      <c r="AB16" s="450"/>
      <c r="AC16" s="450"/>
      <c r="AD16" s="450"/>
    </row>
    <row r="17" spans="2:30" ht="18" customHeight="1" x14ac:dyDescent="0.2">
      <c r="B17" s="349" t="s">
        <v>20</v>
      </c>
      <c r="C17" s="377">
        <v>1240.7670872942126</v>
      </c>
      <c r="D17" s="377">
        <v>876.39847234502827</v>
      </c>
      <c r="E17" s="377">
        <v>1261.570756630731</v>
      </c>
      <c r="F17" s="377">
        <v>1073.2702900042464</v>
      </c>
      <c r="G17" s="429">
        <v>713.18400648167176</v>
      </c>
      <c r="H17" s="429">
        <v>855.87579066707201</v>
      </c>
      <c r="I17" s="429">
        <v>549.82312051928182</v>
      </c>
      <c r="J17" s="429">
        <v>752.63864611195731</v>
      </c>
      <c r="K17" s="429">
        <v>699.69155704961997</v>
      </c>
      <c r="L17" s="429">
        <v>554.50033274377552</v>
      </c>
      <c r="M17" s="429">
        <v>663.34575795094577</v>
      </c>
      <c r="O17" s="429">
        <v>138.47364881992252</v>
      </c>
      <c r="P17" s="429">
        <v>216.44509604564752</v>
      </c>
      <c r="Q17" s="429">
        <v>176.27167042226085</v>
      </c>
      <c r="R17" s="429">
        <v>226.93459410960833</v>
      </c>
      <c r="S17" s="429">
        <v>122.0809660324943</v>
      </c>
      <c r="T17" s="429">
        <v>177.88830761606181</v>
      </c>
      <c r="U17" s="429">
        <v>160.81989543608606</v>
      </c>
      <c r="V17" s="429">
        <v>238.90238796497783</v>
      </c>
      <c r="W17" s="429">
        <v>188.79051000000018</v>
      </c>
      <c r="X17" s="429">
        <v>110.96692513865563</v>
      </c>
      <c r="Y17" s="429">
        <v>94.248911920092354</v>
      </c>
      <c r="Z17" s="429">
        <v>160.4939856850273</v>
      </c>
      <c r="AA17" s="429">
        <v>88.687834920237904</v>
      </c>
      <c r="AB17" s="429">
        <v>157.71438120052105</v>
      </c>
      <c r="AC17" s="429">
        <v>158.25835184576695</v>
      </c>
      <c r="AD17" s="429">
        <v>258.68518998441988</v>
      </c>
    </row>
    <row r="18" spans="2:30" ht="18" customHeight="1" x14ac:dyDescent="0.2">
      <c r="B18" s="237" t="s">
        <v>555</v>
      </c>
      <c r="C18" s="227"/>
      <c r="D18" s="227"/>
      <c r="E18" s="227"/>
      <c r="F18" s="227"/>
      <c r="G18" s="227"/>
      <c r="H18" s="227">
        <v>409.22783028840104</v>
      </c>
      <c r="I18" s="227">
        <v>492.4319303108939</v>
      </c>
      <c r="J18" s="227">
        <v>483.93259295243223</v>
      </c>
      <c r="K18" s="227">
        <v>439.98731406648812</v>
      </c>
      <c r="L18" s="227">
        <v>324.05168669095974</v>
      </c>
      <c r="M18" s="227">
        <v>585.92930460202297</v>
      </c>
      <c r="O18" s="227">
        <v>94.800385445633225</v>
      </c>
      <c r="P18" s="227">
        <v>131.69511574713232</v>
      </c>
      <c r="Q18" s="227">
        <v>97.428808524736056</v>
      </c>
      <c r="R18" s="227">
        <v>160.00828323493062</v>
      </c>
      <c r="S18" s="227">
        <v>69.952798515166506</v>
      </c>
      <c r="T18" s="227">
        <v>102.1802071170637</v>
      </c>
      <c r="U18" s="227">
        <v>105.96617590657192</v>
      </c>
      <c r="V18" s="227">
        <v>161.88813252768605</v>
      </c>
      <c r="W18" s="227">
        <v>100.82825000000018</v>
      </c>
      <c r="X18" s="227">
        <v>62.127219708655616</v>
      </c>
      <c r="Y18" s="227">
        <v>53.847578660092353</v>
      </c>
      <c r="Z18" s="227">
        <v>107.24863832221155</v>
      </c>
      <c r="AA18" s="227">
        <v>80.16631984646979</v>
      </c>
      <c r="AB18" s="227">
        <v>150.93332788690392</v>
      </c>
      <c r="AC18" s="227">
        <v>144.09844697697511</v>
      </c>
      <c r="AD18" s="227">
        <v>210.7312098916741</v>
      </c>
    </row>
    <row r="19" spans="2:30" ht="18" customHeight="1" x14ac:dyDescent="0.2">
      <c r="B19" s="237" t="s">
        <v>556</v>
      </c>
      <c r="C19" s="227"/>
      <c r="D19" s="227"/>
      <c r="E19" s="227"/>
      <c r="F19" s="227"/>
      <c r="G19" s="227"/>
      <c r="H19" s="227">
        <v>446.64796037867097</v>
      </c>
      <c r="I19" s="227">
        <v>57.391190208387854</v>
      </c>
      <c r="J19" s="227">
        <v>268.70605315952503</v>
      </c>
      <c r="K19" s="227">
        <v>259.70424298313185</v>
      </c>
      <c r="L19" s="227">
        <v>230.44864605281575</v>
      </c>
      <c r="M19" s="227">
        <v>77.416453348922843</v>
      </c>
      <c r="O19" s="227">
        <v>43.673263374288979</v>
      </c>
      <c r="P19" s="227">
        <v>84.720434081414254</v>
      </c>
      <c r="Q19" s="227">
        <v>73.386044829144069</v>
      </c>
      <c r="R19" s="227">
        <v>66.926310874677682</v>
      </c>
      <c r="S19" s="227">
        <v>52.12816751732781</v>
      </c>
      <c r="T19" s="227">
        <v>75.708100498998093</v>
      </c>
      <c r="U19" s="227">
        <v>54.853719529514144</v>
      </c>
      <c r="V19" s="227">
        <v>77.01425543729178</v>
      </c>
      <c r="W19" s="227">
        <v>87.962260000000001</v>
      </c>
      <c r="X19" s="227">
        <v>48.839705430000002</v>
      </c>
      <c r="Y19" s="227">
        <v>40.401333260000001</v>
      </c>
      <c r="Z19" s="227">
        <v>53.24534736281575</v>
      </c>
      <c r="AA19" s="227">
        <v>8.5215150737681036</v>
      </c>
      <c r="AB19" s="227">
        <v>6.7810533136171305</v>
      </c>
      <c r="AC19" s="227">
        <v>14.159904868791836</v>
      </c>
      <c r="AD19" s="227">
        <v>47.953980092745773</v>
      </c>
    </row>
    <row r="20" spans="2:30" s="92" customFormat="1" ht="9" customHeight="1" x14ac:dyDescent="0.2">
      <c r="B20" s="379"/>
      <c r="C20" s="380"/>
      <c r="D20" s="380"/>
      <c r="E20" s="380"/>
      <c r="F20" s="380"/>
      <c r="G20" s="450"/>
      <c r="H20" s="450"/>
      <c r="I20" s="450"/>
      <c r="J20" s="450"/>
      <c r="K20" s="450"/>
      <c r="L20" s="450"/>
      <c r="M20" s="450"/>
      <c r="O20" s="450"/>
      <c r="P20" s="450"/>
      <c r="Q20" s="450"/>
      <c r="R20" s="450"/>
      <c r="S20" s="450"/>
      <c r="T20" s="450"/>
      <c r="U20" s="450"/>
      <c r="V20" s="450"/>
      <c r="W20" s="450"/>
      <c r="X20" s="450"/>
      <c r="Y20" s="450"/>
      <c r="Z20" s="450"/>
      <c r="AA20" s="450"/>
      <c r="AB20" s="450"/>
      <c r="AC20" s="450"/>
      <c r="AD20" s="450"/>
    </row>
    <row r="21" spans="2:30" ht="18" customHeight="1" x14ac:dyDescent="0.2">
      <c r="B21" s="349" t="s">
        <v>105</v>
      </c>
      <c r="C21" s="377"/>
      <c r="D21" s="377"/>
      <c r="E21" s="377"/>
      <c r="F21" s="377"/>
      <c r="G21" s="429"/>
      <c r="H21" s="429">
        <v>0</v>
      </c>
      <c r="I21" s="429">
        <v>7.007087049062406</v>
      </c>
      <c r="J21" s="429">
        <v>14.517525869549349</v>
      </c>
      <c r="K21" s="429">
        <v>25.763847238327994</v>
      </c>
      <c r="L21" s="429">
        <v>20.182247279999999</v>
      </c>
      <c r="M21" s="429">
        <v>27.189247419999955</v>
      </c>
      <c r="O21" s="429">
        <v>0.24468579073570704</v>
      </c>
      <c r="P21" s="429">
        <v>1.5573153622133449</v>
      </c>
      <c r="Q21" s="429">
        <v>3.498702979437819</v>
      </c>
      <c r="R21" s="429">
        <v>9.2168217371624781</v>
      </c>
      <c r="S21" s="429">
        <v>1.6275586283279913</v>
      </c>
      <c r="T21" s="429">
        <v>3.3807627300000025</v>
      </c>
      <c r="U21" s="429">
        <v>4.7349581299999999</v>
      </c>
      <c r="V21" s="429">
        <v>16.020567750000001</v>
      </c>
      <c r="W21" s="429">
        <v>5.0443847799999988</v>
      </c>
      <c r="X21" s="429">
        <v>6.37</v>
      </c>
      <c r="Y21" s="429">
        <v>2.1160000000000001</v>
      </c>
      <c r="Z21" s="429">
        <v>6.6518625</v>
      </c>
      <c r="AA21" s="429">
        <v>3.444278370000001</v>
      </c>
      <c r="AB21" s="429">
        <v>10.909267843646591</v>
      </c>
      <c r="AC21" s="429">
        <v>5.031005140549933</v>
      </c>
      <c r="AD21" s="429">
        <v>7.8046960658034292</v>
      </c>
    </row>
    <row r="22" spans="2:30" ht="18" customHeight="1" x14ac:dyDescent="0.2">
      <c r="B22" s="381"/>
      <c r="C22" s="166"/>
      <c r="D22" s="166"/>
      <c r="E22" s="166"/>
      <c r="F22" s="166"/>
      <c r="G22" s="166"/>
      <c r="H22" s="166"/>
      <c r="I22" s="166"/>
      <c r="J22" s="166"/>
      <c r="K22" s="166"/>
      <c r="L22" s="166"/>
      <c r="M22" s="166"/>
      <c r="O22" s="166"/>
      <c r="P22" s="166"/>
      <c r="Q22" s="166"/>
      <c r="R22" s="166"/>
      <c r="S22" s="166"/>
      <c r="T22" s="166"/>
      <c r="U22" s="166"/>
      <c r="V22" s="166"/>
      <c r="W22" s="166"/>
      <c r="X22" s="166"/>
      <c r="Y22" s="166"/>
      <c r="Z22" s="166"/>
      <c r="AA22" s="166"/>
      <c r="AB22" s="166"/>
      <c r="AC22" s="166"/>
      <c r="AD22" s="166"/>
    </row>
    <row r="23" spans="2:30" ht="18" customHeight="1" x14ac:dyDescent="0.2">
      <c r="B23" s="49" t="s">
        <v>520</v>
      </c>
      <c r="C23" s="334">
        <v>2011</v>
      </c>
      <c r="D23" s="334">
        <v>2012</v>
      </c>
      <c r="E23" s="334">
        <v>2013</v>
      </c>
      <c r="F23" s="334">
        <v>2014</v>
      </c>
      <c r="G23" s="334">
        <v>2015</v>
      </c>
      <c r="H23" s="476">
        <v>2016</v>
      </c>
      <c r="I23" s="476">
        <v>2017</v>
      </c>
      <c r="J23" s="476">
        <v>2018</v>
      </c>
      <c r="K23" s="476">
        <v>2019</v>
      </c>
      <c r="L23" s="476">
        <v>2020</v>
      </c>
      <c r="M23" s="532">
        <v>2021</v>
      </c>
      <c r="O23" s="334" t="s">
        <v>209</v>
      </c>
      <c r="P23" s="532" t="s">
        <v>210</v>
      </c>
      <c r="Q23" s="532" t="s">
        <v>211</v>
      </c>
      <c r="R23" s="532" t="s">
        <v>212</v>
      </c>
      <c r="S23" s="532" t="s">
        <v>213</v>
      </c>
      <c r="T23" s="532" t="s">
        <v>214</v>
      </c>
      <c r="U23" s="532" t="s">
        <v>215</v>
      </c>
      <c r="V23" s="532" t="s">
        <v>216</v>
      </c>
      <c r="W23" s="532" t="s">
        <v>217</v>
      </c>
      <c r="X23" s="532" t="s">
        <v>450</v>
      </c>
      <c r="Y23" s="532" t="s">
        <v>451</v>
      </c>
      <c r="Z23" s="532" t="s">
        <v>452</v>
      </c>
      <c r="AA23" s="532" t="s">
        <v>570</v>
      </c>
      <c r="AB23" s="532" t="s">
        <v>571</v>
      </c>
      <c r="AC23" s="532" t="s">
        <v>572</v>
      </c>
      <c r="AD23" s="532" t="s">
        <v>573</v>
      </c>
    </row>
    <row r="24" spans="2:30" ht="18" customHeight="1" x14ac:dyDescent="0.2">
      <c r="B24" s="382"/>
      <c r="C24" s="166"/>
      <c r="D24" s="166"/>
      <c r="E24" s="166"/>
      <c r="F24" s="166"/>
      <c r="G24" s="166"/>
      <c r="H24" s="166"/>
      <c r="I24" s="166"/>
      <c r="J24" s="166"/>
      <c r="K24" s="166"/>
      <c r="L24" s="166"/>
      <c r="M24" s="166"/>
      <c r="O24" s="166"/>
      <c r="P24" s="166"/>
      <c r="Q24" s="166"/>
      <c r="R24" s="166"/>
      <c r="S24" s="166"/>
      <c r="T24" s="166"/>
      <c r="U24" s="166"/>
      <c r="V24" s="166"/>
      <c r="W24" s="166"/>
      <c r="X24" s="166"/>
      <c r="Y24" s="166"/>
      <c r="Z24" s="166"/>
      <c r="AA24" s="166"/>
      <c r="AB24" s="166"/>
      <c r="AC24" s="166"/>
      <c r="AD24" s="166"/>
    </row>
    <row r="25" spans="2:30" ht="18" customHeight="1" x14ac:dyDescent="0.2">
      <c r="B25" s="349" t="s">
        <v>517</v>
      </c>
      <c r="C25" s="377">
        <v>1191</v>
      </c>
      <c r="D25" s="377">
        <v>1042</v>
      </c>
      <c r="E25" s="377">
        <v>1548</v>
      </c>
      <c r="F25" s="377">
        <v>1818</v>
      </c>
      <c r="G25" s="429">
        <v>1174</v>
      </c>
      <c r="H25" s="429">
        <v>1439.0602812892591</v>
      </c>
      <c r="I25" s="429">
        <v>1470.0431068691246</v>
      </c>
      <c r="J25" s="429">
        <v>1944.0335168263964</v>
      </c>
      <c r="K25" s="429">
        <v>1872.9012282845176</v>
      </c>
      <c r="L25" s="429">
        <v>1695.9489500547379</v>
      </c>
      <c r="M25" s="429">
        <v>3247.8699518142143</v>
      </c>
      <c r="O25" s="429">
        <v>307.97984351291507</v>
      </c>
      <c r="P25" s="429">
        <v>516.43920774914488</v>
      </c>
      <c r="Q25" s="429">
        <v>425.86265089326423</v>
      </c>
      <c r="R25" s="429">
        <v>693.75181467107348</v>
      </c>
      <c r="S25" s="429">
        <v>271.34720197029941</v>
      </c>
      <c r="T25" s="429">
        <v>414.49785114888238</v>
      </c>
      <c r="U25" s="429">
        <v>439.92504160988415</v>
      </c>
      <c r="V25" s="429">
        <v>747.13113355545158</v>
      </c>
      <c r="W25" s="429">
        <v>429.93370999999985</v>
      </c>
      <c r="X25" s="429">
        <v>305.4163421215377</v>
      </c>
      <c r="Y25" s="429">
        <v>310.65557882875061</v>
      </c>
      <c r="Z25" s="429">
        <v>649.94331910444987</v>
      </c>
      <c r="AA25" s="429">
        <v>434.83609891278087</v>
      </c>
      <c r="AB25" s="429">
        <v>779.69786699785232</v>
      </c>
      <c r="AC25" s="429">
        <v>781.25553296234921</v>
      </c>
      <c r="AD25" s="429">
        <v>1252.0804529412317</v>
      </c>
    </row>
    <row r="26" spans="2:30" ht="18" customHeight="1" x14ac:dyDescent="0.2">
      <c r="B26" s="237" t="s">
        <v>555</v>
      </c>
      <c r="C26" s="227"/>
      <c r="D26" s="227"/>
      <c r="E26" s="227"/>
      <c r="F26" s="227"/>
      <c r="G26" s="227">
        <v>960</v>
      </c>
      <c r="H26" s="227">
        <v>1332.0264050300007</v>
      </c>
      <c r="I26" s="227">
        <v>1336.6178593051802</v>
      </c>
      <c r="J26" s="227">
        <v>1745.2230882499978</v>
      </c>
      <c r="K26" s="227">
        <v>1654.8993971199984</v>
      </c>
      <c r="L26" s="227">
        <v>1448.4472404499998</v>
      </c>
      <c r="M26" s="227">
        <v>2960.0906445300002</v>
      </c>
      <c r="O26" s="227">
        <v>295.74912717999888</v>
      </c>
      <c r="P26" s="227">
        <v>470.13649134999901</v>
      </c>
      <c r="Q26" s="227">
        <v>378.34780470999931</v>
      </c>
      <c r="R26" s="227">
        <v>600.98966501000064</v>
      </c>
      <c r="S26" s="227">
        <v>257.46141444000034</v>
      </c>
      <c r="T26" s="227">
        <v>379.26763370999981</v>
      </c>
      <c r="U26" s="227">
        <v>405.94898720999953</v>
      </c>
      <c r="V26" s="227">
        <v>612.22136175999856</v>
      </c>
      <c r="W26" s="227">
        <v>405.67256999999984</v>
      </c>
      <c r="X26" s="227">
        <v>254.75813309999967</v>
      </c>
      <c r="Y26" s="227">
        <v>263.40478481999952</v>
      </c>
      <c r="Z26" s="227">
        <v>524.61175253000067</v>
      </c>
      <c r="AA26" s="227">
        <v>412.8604098899998</v>
      </c>
      <c r="AB26" s="227">
        <v>750.3876797399987</v>
      </c>
      <c r="AC26" s="227">
        <v>712.82273674000214</v>
      </c>
      <c r="AD26" s="227">
        <v>1084.0198181599994</v>
      </c>
    </row>
    <row r="27" spans="2:30" ht="18" customHeight="1" x14ac:dyDescent="0.2">
      <c r="B27" s="237" t="s">
        <v>556</v>
      </c>
      <c r="C27" s="227"/>
      <c r="D27" s="227"/>
      <c r="E27" s="227"/>
      <c r="F27" s="227"/>
      <c r="G27" s="227">
        <v>214</v>
      </c>
      <c r="H27" s="227">
        <v>107.03387625925848</v>
      </c>
      <c r="I27" s="227">
        <v>133.42524756394437</v>
      </c>
      <c r="J27" s="227">
        <v>198.81042857639864</v>
      </c>
      <c r="K27" s="227">
        <v>218.00183116451922</v>
      </c>
      <c r="L27" s="227">
        <v>247.50170960473827</v>
      </c>
      <c r="M27" s="227">
        <v>287.77930728421398</v>
      </c>
      <c r="O27" s="227">
        <v>12.230716332915064</v>
      </c>
      <c r="P27" s="227">
        <v>46.302716399145829</v>
      </c>
      <c r="Q27" s="227">
        <v>47.514846183264908</v>
      </c>
      <c r="R27" s="227">
        <v>92.76214966107284</v>
      </c>
      <c r="S27" s="227">
        <v>13.885787530299046</v>
      </c>
      <c r="T27" s="227">
        <v>35.230217438882569</v>
      </c>
      <c r="U27" s="227">
        <v>33.976054399884617</v>
      </c>
      <c r="V27" s="227">
        <v>134.909771795453</v>
      </c>
      <c r="W27" s="227">
        <v>24.261140000000001</v>
      </c>
      <c r="X27" s="227">
        <v>50.658209021538021</v>
      </c>
      <c r="Y27" s="227">
        <v>47.250794008751086</v>
      </c>
      <c r="Z27" s="227">
        <v>125.33156657444916</v>
      </c>
      <c r="AA27" s="227">
        <v>21.975689022781079</v>
      </c>
      <c r="AB27" s="227">
        <v>29.310187257853599</v>
      </c>
      <c r="AC27" s="227">
        <v>68.432796222347079</v>
      </c>
      <c r="AD27" s="227">
        <v>168.06063478123221</v>
      </c>
    </row>
    <row r="28" spans="2:30" s="96" customFormat="1" ht="18" customHeight="1" x14ac:dyDescent="0.2">
      <c r="B28" s="237" t="s">
        <v>518</v>
      </c>
      <c r="C28" s="378">
        <v>191</v>
      </c>
      <c r="D28" s="378">
        <v>34</v>
      </c>
      <c r="E28" s="378">
        <v>1098</v>
      </c>
      <c r="F28" s="378">
        <v>621</v>
      </c>
      <c r="G28" s="378">
        <v>1104</v>
      </c>
      <c r="H28" s="378">
        <v>1194.9089408798147</v>
      </c>
      <c r="I28" s="378">
        <v>0</v>
      </c>
      <c r="J28" s="378">
        <v>0</v>
      </c>
      <c r="K28" s="378">
        <v>0</v>
      </c>
      <c r="L28" s="378">
        <v>0</v>
      </c>
      <c r="M28" s="378">
        <v>0</v>
      </c>
      <c r="O28" s="378">
        <v>0</v>
      </c>
      <c r="P28" s="378">
        <v>0</v>
      </c>
      <c r="Q28" s="378">
        <v>0</v>
      </c>
      <c r="R28" s="378">
        <v>0</v>
      </c>
      <c r="S28" s="378">
        <v>0</v>
      </c>
      <c r="T28" s="378">
        <v>0</v>
      </c>
      <c r="U28" s="378">
        <v>0</v>
      </c>
      <c r="V28" s="378">
        <v>0</v>
      </c>
      <c r="W28" s="378">
        <v>0</v>
      </c>
      <c r="X28" s="378">
        <v>0</v>
      </c>
      <c r="Y28" s="378">
        <v>0</v>
      </c>
      <c r="Z28" s="378">
        <v>0</v>
      </c>
      <c r="AA28" s="378">
        <v>0</v>
      </c>
      <c r="AB28" s="378">
        <v>0</v>
      </c>
      <c r="AC28" s="378">
        <v>0</v>
      </c>
      <c r="AD28" s="378">
        <v>0</v>
      </c>
    </row>
    <row r="29" spans="2:30" s="92" customFormat="1" ht="9" customHeight="1" x14ac:dyDescent="0.2">
      <c r="B29" s="379"/>
      <c r="C29" s="380"/>
      <c r="D29" s="380"/>
      <c r="E29" s="380"/>
      <c r="F29" s="380"/>
      <c r="G29" s="450"/>
      <c r="H29" s="450"/>
      <c r="I29" s="450"/>
      <c r="J29" s="450"/>
      <c r="K29" s="450"/>
      <c r="L29" s="450"/>
      <c r="M29" s="450"/>
      <c r="O29" s="450"/>
      <c r="P29" s="450"/>
      <c r="Q29" s="450"/>
      <c r="R29" s="450"/>
      <c r="S29" s="450"/>
      <c r="T29" s="450"/>
      <c r="U29" s="450"/>
      <c r="V29" s="450"/>
      <c r="W29" s="450"/>
      <c r="X29" s="450"/>
      <c r="Y29" s="450"/>
      <c r="Z29" s="450"/>
      <c r="AA29" s="450"/>
      <c r="AB29" s="450"/>
      <c r="AC29" s="450"/>
      <c r="AD29" s="450"/>
    </row>
    <row r="30" spans="2:30" ht="18" customHeight="1" x14ac:dyDescent="0.2">
      <c r="B30" s="349" t="s">
        <v>519</v>
      </c>
      <c r="C30" s="377">
        <v>696</v>
      </c>
      <c r="D30" s="377">
        <v>636</v>
      </c>
      <c r="E30" s="377">
        <v>75</v>
      </c>
      <c r="F30" s="377">
        <v>88</v>
      </c>
      <c r="G30" s="429">
        <v>99</v>
      </c>
      <c r="H30" s="429">
        <v>323.07183826209399</v>
      </c>
      <c r="I30" s="429">
        <v>290.10120501931743</v>
      </c>
      <c r="J30" s="429">
        <v>826.32272816218233</v>
      </c>
      <c r="K30" s="429">
        <v>903.34397445223158</v>
      </c>
      <c r="L30" s="429">
        <v>1102.7791047993437</v>
      </c>
      <c r="M30" s="429">
        <v>348.05626370980588</v>
      </c>
      <c r="O30" s="429">
        <v>141.19744175630089</v>
      </c>
      <c r="P30" s="429">
        <v>263.96973353472958</v>
      </c>
      <c r="Q30" s="429">
        <v>250.27679892026515</v>
      </c>
      <c r="R30" s="429">
        <v>170.87875395088676</v>
      </c>
      <c r="S30" s="429">
        <v>189.70188201242027</v>
      </c>
      <c r="T30" s="429">
        <v>283.26596576894246</v>
      </c>
      <c r="U30" s="429">
        <v>194.24106945379506</v>
      </c>
      <c r="V30" s="429">
        <v>236.13505721707375</v>
      </c>
      <c r="W30" s="429">
        <v>408.84387000000004</v>
      </c>
      <c r="X30" s="429">
        <v>291.35107000000005</v>
      </c>
      <c r="Y30" s="429">
        <v>196.42971441000003</v>
      </c>
      <c r="Z30" s="429">
        <v>206.15445038934365</v>
      </c>
      <c r="AA30" s="429">
        <v>54.387831316900879</v>
      </c>
      <c r="AB30" s="429">
        <v>50.897820551378899</v>
      </c>
      <c r="AC30" s="429">
        <v>46.56195796603501</v>
      </c>
      <c r="AD30" s="429">
        <v>196.20865387549105</v>
      </c>
    </row>
    <row r="31" spans="2:30" ht="18" customHeight="1" x14ac:dyDescent="0.2">
      <c r="B31" s="237" t="s">
        <v>555</v>
      </c>
      <c r="C31" s="227"/>
      <c r="D31" s="227"/>
      <c r="E31" s="227"/>
      <c r="F31" s="227"/>
      <c r="G31" s="227"/>
      <c r="H31" s="227">
        <v>96.22527857</v>
      </c>
      <c r="I31" s="227">
        <v>239.10044988000007</v>
      </c>
      <c r="J31" s="227">
        <v>32.520891399999996</v>
      </c>
      <c r="K31" s="227">
        <v>94.433570570000001</v>
      </c>
      <c r="L31" s="227">
        <v>187.23189328000001</v>
      </c>
      <c r="M31" s="227">
        <v>209.27436452000001</v>
      </c>
      <c r="O31" s="227">
        <v>11.761941819999997</v>
      </c>
      <c r="P31" s="227">
        <v>4.8066044400000001</v>
      </c>
      <c r="Q31" s="227">
        <v>7.3035658199999993</v>
      </c>
      <c r="R31" s="227">
        <v>8.6487793199999992</v>
      </c>
      <c r="S31" s="227">
        <v>6.3901325399999998</v>
      </c>
      <c r="T31" s="227">
        <v>20.677222109999999</v>
      </c>
      <c r="U31" s="227">
        <v>13.090345930000002</v>
      </c>
      <c r="V31" s="227">
        <v>54.275869989999997</v>
      </c>
      <c r="W31" s="227">
        <v>38.352170000000001</v>
      </c>
      <c r="X31" s="227">
        <v>76.851640000000003</v>
      </c>
      <c r="Y31" s="227">
        <v>26.178104410000003</v>
      </c>
      <c r="Z31" s="227">
        <v>45.849978870000001</v>
      </c>
      <c r="AA31" s="227">
        <v>29.073815129999996</v>
      </c>
      <c r="AB31" s="227">
        <v>44.076479590000005</v>
      </c>
      <c r="AC31" s="227">
        <v>40.660705929999999</v>
      </c>
      <c r="AD31" s="227">
        <v>95.463363869999981</v>
      </c>
    </row>
    <row r="32" spans="2:30" ht="18" customHeight="1" x14ac:dyDescent="0.2">
      <c r="B32" s="237" t="s">
        <v>556</v>
      </c>
      <c r="C32" s="227"/>
      <c r="D32" s="227"/>
      <c r="E32" s="227"/>
      <c r="F32" s="227"/>
      <c r="G32" s="227"/>
      <c r="H32" s="227">
        <v>226.84655969209399</v>
      </c>
      <c r="I32" s="227">
        <v>51.000755139317363</v>
      </c>
      <c r="J32" s="227">
        <v>793.80183676218235</v>
      </c>
      <c r="K32" s="227">
        <v>808.91040388223155</v>
      </c>
      <c r="L32" s="227">
        <v>915.54721151934382</v>
      </c>
      <c r="M32" s="227">
        <v>138.78189918980587</v>
      </c>
      <c r="O32" s="227">
        <v>129.43549993630089</v>
      </c>
      <c r="P32" s="227">
        <v>259.16312909472958</v>
      </c>
      <c r="Q32" s="227">
        <v>242.97323310026516</v>
      </c>
      <c r="R32" s="227">
        <v>162.22997463088677</v>
      </c>
      <c r="S32" s="227">
        <v>183.31174947242027</v>
      </c>
      <c r="T32" s="227">
        <v>262.58874365894246</v>
      </c>
      <c r="U32" s="227">
        <v>181.15072352379505</v>
      </c>
      <c r="V32" s="227">
        <v>181.85918722707376</v>
      </c>
      <c r="W32" s="227">
        <v>370.49170000000004</v>
      </c>
      <c r="X32" s="227">
        <v>214.49943000000002</v>
      </c>
      <c r="Y32" s="227">
        <v>170.25161000000003</v>
      </c>
      <c r="Z32" s="227">
        <v>160.30447151934365</v>
      </c>
      <c r="AA32" s="227">
        <v>25.314016186900883</v>
      </c>
      <c r="AB32" s="227">
        <v>6.8213409613788931</v>
      </c>
      <c r="AC32" s="227">
        <v>5.9012520360350109</v>
      </c>
      <c r="AD32" s="227">
        <v>100.74529000549107</v>
      </c>
    </row>
    <row r="33" spans="2:30" s="92" customFormat="1" ht="9" customHeight="1" x14ac:dyDescent="0.2">
      <c r="B33" s="379"/>
      <c r="C33" s="380"/>
      <c r="D33" s="380"/>
      <c r="E33" s="380"/>
      <c r="F33" s="380"/>
      <c r="G33" s="450"/>
      <c r="H33" s="450"/>
      <c r="I33" s="450"/>
      <c r="J33" s="450"/>
      <c r="K33" s="450"/>
      <c r="L33" s="450"/>
      <c r="M33" s="450"/>
      <c r="O33" s="450"/>
      <c r="P33" s="450"/>
      <c r="Q33" s="450"/>
      <c r="R33" s="450"/>
      <c r="S33" s="450"/>
      <c r="T33" s="450"/>
      <c r="U33" s="450"/>
      <c r="V33" s="450"/>
      <c r="W33" s="450"/>
      <c r="X33" s="450"/>
      <c r="Y33" s="450"/>
      <c r="Z33" s="450"/>
      <c r="AA33" s="450"/>
      <c r="AB33" s="450"/>
      <c r="AC33" s="450"/>
      <c r="AD33" s="450"/>
    </row>
    <row r="34" spans="2:30" ht="18" customHeight="1" x14ac:dyDescent="0.2">
      <c r="B34" s="349" t="s">
        <v>20</v>
      </c>
      <c r="C34" s="377">
        <v>2078</v>
      </c>
      <c r="D34" s="377">
        <v>1713</v>
      </c>
      <c r="E34" s="377">
        <v>2722</v>
      </c>
      <c r="F34" s="377">
        <v>2526</v>
      </c>
      <c r="G34" s="429">
        <v>2376</v>
      </c>
      <c r="H34" s="429">
        <v>2975.041060431171</v>
      </c>
      <c r="I34" s="429">
        <v>2292.7183091851803</v>
      </c>
      <c r="J34" s="429">
        <v>2770.356244988579</v>
      </c>
      <c r="K34" s="429">
        <v>2776.245202736749</v>
      </c>
      <c r="L34" s="429">
        <v>2798.7280548540816</v>
      </c>
      <c r="M34" s="429">
        <v>3595.9262155240194</v>
      </c>
      <c r="O34" s="429">
        <v>320.75164258000052</v>
      </c>
      <c r="P34" s="429">
        <v>526.1970860718842</v>
      </c>
      <c r="Q34" s="429">
        <v>436.73801173123718</v>
      </c>
      <c r="R34" s="429">
        <v>864.63056862196026</v>
      </c>
      <c r="S34" s="429">
        <v>461.04908398271971</v>
      </c>
      <c r="T34" s="429">
        <v>697.7638169178249</v>
      </c>
      <c r="U34" s="429">
        <v>634.16611106367918</v>
      </c>
      <c r="V34" s="429">
        <v>983.26619077252531</v>
      </c>
      <c r="W34" s="429">
        <v>838.77757999999994</v>
      </c>
      <c r="X34" s="429">
        <v>596.76741212153775</v>
      </c>
      <c r="Y34" s="429">
        <v>507.08529323875064</v>
      </c>
      <c r="Z34" s="429">
        <v>856.09776949379352</v>
      </c>
      <c r="AA34" s="429">
        <v>489.22393022968174</v>
      </c>
      <c r="AB34" s="429">
        <v>830.59568754923123</v>
      </c>
      <c r="AC34" s="429">
        <v>827.81749092838425</v>
      </c>
      <c r="AD34" s="429">
        <v>1448.2891068167228</v>
      </c>
    </row>
    <row r="35" spans="2:30" ht="18" customHeight="1" x14ac:dyDescent="0.2">
      <c r="B35" s="237" t="s">
        <v>555</v>
      </c>
      <c r="C35" s="227"/>
      <c r="D35" s="227"/>
      <c r="E35" s="227"/>
      <c r="F35" s="227"/>
      <c r="G35" s="227"/>
      <c r="H35" s="227">
        <v>1428.2516836000007</v>
      </c>
      <c r="I35" s="227">
        <v>1575.7183091851803</v>
      </c>
      <c r="J35" s="227">
        <v>1777.743979649998</v>
      </c>
      <c r="K35" s="227">
        <v>1749.3329676899984</v>
      </c>
      <c r="L35" s="227">
        <v>1635.6791337299996</v>
      </c>
      <c r="M35" s="227">
        <v>3169.3650090499996</v>
      </c>
      <c r="O35" s="227">
        <v>307.51106899999888</v>
      </c>
      <c r="P35" s="227">
        <v>474.94309578999901</v>
      </c>
      <c r="Q35" s="227">
        <v>385.65137052999933</v>
      </c>
      <c r="R35" s="227">
        <v>609.63844433000065</v>
      </c>
      <c r="S35" s="227">
        <v>263.85154698000036</v>
      </c>
      <c r="T35" s="227">
        <v>399.94485581999982</v>
      </c>
      <c r="U35" s="227">
        <v>419.03933313999954</v>
      </c>
      <c r="V35" s="227">
        <v>666.4972317499986</v>
      </c>
      <c r="W35" s="227">
        <v>444.02473999999984</v>
      </c>
      <c r="X35" s="227">
        <v>331.60977309999964</v>
      </c>
      <c r="Y35" s="227">
        <v>289.58288922999952</v>
      </c>
      <c r="Z35" s="227">
        <v>570.46173140000064</v>
      </c>
      <c r="AA35" s="227">
        <v>441.93422501999981</v>
      </c>
      <c r="AB35" s="227">
        <v>794.46415932999867</v>
      </c>
      <c r="AC35" s="227">
        <v>753.48344267000209</v>
      </c>
      <c r="AD35" s="227">
        <v>1179.4831820299994</v>
      </c>
    </row>
    <row r="36" spans="2:30" ht="18" customHeight="1" x14ac:dyDescent="0.2">
      <c r="B36" s="237" t="s">
        <v>556</v>
      </c>
      <c r="C36" s="227"/>
      <c r="D36" s="227"/>
      <c r="E36" s="227"/>
      <c r="F36" s="227"/>
      <c r="G36" s="227"/>
      <c r="H36" s="227">
        <v>1546.7893768311701</v>
      </c>
      <c r="I36" s="227">
        <v>717</v>
      </c>
      <c r="J36" s="227">
        <v>992.61226533858098</v>
      </c>
      <c r="K36" s="227">
        <v>1026.9122350467508</v>
      </c>
      <c r="L36" s="227">
        <v>1163.048921124082</v>
      </c>
      <c r="M36" s="227">
        <v>426.56120647401985</v>
      </c>
      <c r="O36" s="227">
        <v>141.66621626921594</v>
      </c>
      <c r="P36" s="227">
        <v>305.46584549387541</v>
      </c>
      <c r="Q36" s="227">
        <v>290.48807928353006</v>
      </c>
      <c r="R36" s="227">
        <v>254.99212429195961</v>
      </c>
      <c r="S36" s="227">
        <v>197.19753700271932</v>
      </c>
      <c r="T36" s="227">
        <v>297.81896109782502</v>
      </c>
      <c r="U36" s="227">
        <v>215.12677792367967</v>
      </c>
      <c r="V36" s="227">
        <v>316.76895902252676</v>
      </c>
      <c r="W36" s="227">
        <v>394.75284000000005</v>
      </c>
      <c r="X36" s="227">
        <v>265.15763902153805</v>
      </c>
      <c r="Y36" s="227">
        <v>217.50240400875111</v>
      </c>
      <c r="Z36" s="227">
        <v>285.63603809379282</v>
      </c>
      <c r="AA36" s="227">
        <v>47.289705209681962</v>
      </c>
      <c r="AB36" s="227">
        <v>36.131528219232493</v>
      </c>
      <c r="AC36" s="227">
        <v>74.334048258382097</v>
      </c>
      <c r="AD36" s="227">
        <v>268.80592478672327</v>
      </c>
    </row>
    <row r="37" spans="2:30" s="92" customFormat="1" ht="9" customHeight="1" x14ac:dyDescent="0.2">
      <c r="B37" s="379"/>
      <c r="C37" s="380"/>
      <c r="D37" s="380"/>
      <c r="E37" s="380"/>
      <c r="F37" s="380"/>
      <c r="G37" s="450"/>
      <c r="H37" s="450"/>
      <c r="I37" s="450"/>
      <c r="J37" s="450"/>
      <c r="K37" s="450"/>
      <c r="L37" s="450"/>
      <c r="M37" s="450"/>
      <c r="O37" s="450"/>
      <c r="P37" s="450"/>
      <c r="Q37" s="450"/>
      <c r="R37" s="450"/>
      <c r="S37" s="450"/>
      <c r="T37" s="450"/>
      <c r="U37" s="450"/>
      <c r="V37" s="450"/>
      <c r="W37" s="450"/>
      <c r="X37" s="450"/>
      <c r="Y37" s="450"/>
      <c r="Z37" s="450"/>
      <c r="AA37" s="450"/>
      <c r="AB37" s="450"/>
      <c r="AC37" s="450"/>
      <c r="AD37" s="450"/>
    </row>
    <row r="38" spans="2:30" ht="18" customHeight="1" x14ac:dyDescent="0.2">
      <c r="B38" s="349" t="s">
        <v>105</v>
      </c>
      <c r="C38" s="377">
        <v>0</v>
      </c>
      <c r="D38" s="377">
        <v>0</v>
      </c>
      <c r="E38" s="377">
        <v>0</v>
      </c>
      <c r="F38" s="377">
        <v>0</v>
      </c>
      <c r="G38" s="429">
        <v>0</v>
      </c>
      <c r="H38" s="429">
        <v>0</v>
      </c>
      <c r="I38" s="429">
        <v>22.366710037735235</v>
      </c>
      <c r="J38" s="429">
        <v>55.186002472298753</v>
      </c>
      <c r="K38" s="429">
        <v>104.47562334311091</v>
      </c>
      <c r="L38" s="429">
        <v>103.27987155447968</v>
      </c>
      <c r="M38" s="429">
        <v>149.23915422234649</v>
      </c>
      <c r="O38" s="429">
        <v>0.6053869532558962</v>
      </c>
      <c r="P38" s="429">
        <v>5.6150167191300939</v>
      </c>
      <c r="Q38" s="429">
        <v>13.849111378691395</v>
      </c>
      <c r="R38" s="429">
        <v>35.116487421221365</v>
      </c>
      <c r="S38" s="429">
        <v>6.136867696872363</v>
      </c>
      <c r="T38" s="429">
        <v>13.374111521411457</v>
      </c>
      <c r="U38" s="429">
        <v>19.006933009688094</v>
      </c>
      <c r="V38" s="429">
        <v>65.957711115138991</v>
      </c>
      <c r="W38" s="429">
        <v>22.439950730750564</v>
      </c>
      <c r="X38" s="429">
        <v>34.704999999999998</v>
      </c>
      <c r="Y38" s="429">
        <v>11.39</v>
      </c>
      <c r="Z38" s="429">
        <v>34.744920823729117</v>
      </c>
      <c r="AA38" s="429">
        <v>19.068025669993116</v>
      </c>
      <c r="AB38" s="429">
        <v>26.556784836277298</v>
      </c>
      <c r="AC38" s="429">
        <v>26.421758089167231</v>
      </c>
      <c r="AD38" s="429">
        <v>77.192585626908851</v>
      </c>
    </row>
    <row r="39" spans="2:30" s="92" customFormat="1" ht="18" customHeight="1" x14ac:dyDescent="0.2">
      <c r="B39" s="383"/>
      <c r="C39" s="384"/>
      <c r="D39" s="384"/>
      <c r="E39" s="384"/>
      <c r="F39" s="384"/>
      <c r="G39" s="451"/>
      <c r="H39" s="451"/>
      <c r="I39" s="451"/>
      <c r="J39" s="451"/>
      <c r="K39" s="451"/>
      <c r="L39" s="451"/>
      <c r="M39" s="451"/>
      <c r="O39" s="451"/>
      <c r="P39" s="451"/>
      <c r="Q39" s="451"/>
      <c r="R39" s="451"/>
      <c r="S39" s="451"/>
      <c r="T39" s="451"/>
      <c r="U39" s="451"/>
      <c r="V39" s="451"/>
      <c r="W39" s="451"/>
      <c r="X39" s="451"/>
      <c r="Y39" s="451"/>
      <c r="Z39" s="451"/>
      <c r="AA39" s="451"/>
      <c r="AB39" s="451"/>
      <c r="AC39" s="451"/>
      <c r="AD39" s="451"/>
    </row>
    <row r="40" spans="2:30" s="386" customFormat="1" ht="18" customHeight="1" x14ac:dyDescent="0.2">
      <c r="B40" s="385" t="s">
        <v>106</v>
      </c>
      <c r="C40" s="385">
        <v>1.6747704071773637</v>
      </c>
      <c r="D40" s="385">
        <v>1.9545903536509259</v>
      </c>
      <c r="E40" s="385">
        <v>2.157627692060355</v>
      </c>
      <c r="F40" s="385">
        <v>2.3535543874879887</v>
      </c>
      <c r="G40" s="452">
        <v>3.3315385348045674</v>
      </c>
      <c r="H40" s="452">
        <v>3.4901137652183825</v>
      </c>
      <c r="I40" s="452">
        <v>3.1920125839920952</v>
      </c>
      <c r="J40" s="452">
        <v>3.6544369836316744</v>
      </c>
      <c r="K40" s="452">
        <v>3.9450863375418126</v>
      </c>
      <c r="L40" s="452">
        <v>5.1558396767572194</v>
      </c>
      <c r="M40" s="452">
        <v>5.3950351895370376</v>
      </c>
      <c r="O40" s="452">
        <v>3.2437744588744586</v>
      </c>
      <c r="P40" s="452">
        <v>3.605574603174603</v>
      </c>
      <c r="Q40" s="452">
        <v>3.958355842174607</v>
      </c>
      <c r="R40" s="452">
        <v>3.8100430303030302</v>
      </c>
      <c r="S40" s="452">
        <v>3.7705970095693782</v>
      </c>
      <c r="T40" s="452">
        <v>3.9188338801549327</v>
      </c>
      <c r="U40" s="452">
        <v>3.9736069828722003</v>
      </c>
      <c r="V40" s="452">
        <v>4.1173074775707379</v>
      </c>
      <c r="W40" s="452">
        <v>4.4581097643097642</v>
      </c>
      <c r="X40" s="452">
        <v>5.3885416666666659</v>
      </c>
      <c r="Y40" s="452">
        <v>5.3803034506556235</v>
      </c>
      <c r="Z40" s="452">
        <v>5.3964038253968249</v>
      </c>
      <c r="AA40" s="452">
        <v>5.4729624248148143</v>
      </c>
      <c r="AB40" s="452">
        <v>5.295045</v>
      </c>
      <c r="AC40" s="452">
        <v>5.2293666666666665</v>
      </c>
      <c r="AD40" s="452">
        <v>5.5827666666666671</v>
      </c>
    </row>
    <row r="41" spans="2:30" ht="18" customHeight="1" x14ac:dyDescent="0.2">
      <c r="B41" s="97"/>
      <c r="G41" s="387"/>
      <c r="H41" s="387"/>
      <c r="I41" s="387"/>
      <c r="J41" s="387"/>
      <c r="K41" s="387"/>
      <c r="L41" s="387"/>
      <c r="M41" s="387"/>
      <c r="N41" s="387"/>
      <c r="O41" s="387"/>
      <c r="P41" s="387"/>
      <c r="Q41" s="387"/>
    </row>
    <row r="42" spans="2:30" ht="18" customHeight="1" x14ac:dyDescent="0.2">
      <c r="B42" s="97"/>
      <c r="G42" s="387"/>
      <c r="H42" s="387"/>
      <c r="I42" s="387"/>
      <c r="J42" s="387"/>
      <c r="K42" s="387"/>
      <c r="L42" s="387"/>
      <c r="M42" s="387"/>
      <c r="N42" s="387"/>
      <c r="O42" s="387"/>
      <c r="P42" s="387"/>
      <c r="Q42" s="387"/>
    </row>
    <row r="43" spans="2:30" ht="18" customHeight="1" x14ac:dyDescent="0.2">
      <c r="B43" s="97"/>
      <c r="G43" s="387"/>
      <c r="H43" s="387"/>
      <c r="I43" s="387"/>
      <c r="J43" s="387"/>
      <c r="K43" s="387"/>
      <c r="L43" s="387"/>
      <c r="M43" s="387"/>
      <c r="N43" s="387"/>
      <c r="O43" s="387"/>
      <c r="P43" s="387"/>
      <c r="Q43" s="387"/>
    </row>
    <row r="44" spans="2:30" ht="18" customHeight="1" x14ac:dyDescent="0.2">
      <c r="B44" s="97"/>
      <c r="G44" s="387"/>
      <c r="H44" s="387"/>
      <c r="I44" s="387"/>
      <c r="J44" s="387"/>
      <c r="K44" s="387"/>
      <c r="L44" s="387"/>
      <c r="M44" s="387"/>
      <c r="N44" s="387"/>
      <c r="O44" s="387"/>
      <c r="P44" s="387"/>
      <c r="Q44" s="387"/>
    </row>
    <row r="45" spans="2:30" ht="18" customHeight="1" x14ac:dyDescent="0.2">
      <c r="B45" s="97"/>
      <c r="G45" s="387"/>
      <c r="H45" s="387"/>
      <c r="I45" s="387"/>
      <c r="J45" s="387"/>
      <c r="K45" s="387"/>
      <c r="L45" s="387"/>
      <c r="M45" s="387"/>
      <c r="N45" s="387"/>
      <c r="O45" s="387"/>
      <c r="P45" s="387"/>
      <c r="Q45" s="387"/>
    </row>
    <row r="46" spans="2:30" ht="18" customHeight="1" x14ac:dyDescent="0.2">
      <c r="B46" s="97"/>
    </row>
    <row r="47" spans="2:30" ht="18" customHeight="1" x14ac:dyDescent="0.2">
      <c r="B47" s="97"/>
    </row>
    <row r="48" spans="2:30" ht="18" customHeight="1" x14ac:dyDescent="0.2">
      <c r="B48" s="97"/>
    </row>
    <row r="49" spans="2:2" ht="18" customHeight="1" x14ac:dyDescent="0.2">
      <c r="B49" s="97"/>
    </row>
    <row r="50" spans="2:2" ht="18" customHeight="1" x14ac:dyDescent="0.2">
      <c r="B50" s="97"/>
    </row>
    <row r="51" spans="2:2" ht="18" customHeight="1" x14ac:dyDescent="0.2">
      <c r="B51" s="97"/>
    </row>
    <row r="52" spans="2:2" ht="18" customHeight="1" x14ac:dyDescent="0.2">
      <c r="B52" s="97"/>
    </row>
    <row r="53" spans="2:2" ht="18" customHeight="1" x14ac:dyDescent="0.2">
      <c r="B53" s="97"/>
    </row>
    <row r="54" spans="2:2" ht="18" customHeight="1" x14ac:dyDescent="0.2">
      <c r="B54" s="97"/>
    </row>
    <row r="55" spans="2:2" ht="18" customHeight="1" x14ac:dyDescent="0.2">
      <c r="B55" s="97"/>
    </row>
    <row r="56" spans="2:2" ht="18" customHeight="1" x14ac:dyDescent="0.2">
      <c r="B56" s="97"/>
    </row>
    <row r="57" spans="2:2" ht="18" customHeight="1" x14ac:dyDescent="0.2">
      <c r="B57" s="97"/>
    </row>
    <row r="58" spans="2:2" ht="18" customHeight="1" x14ac:dyDescent="0.2">
      <c r="B58" s="97"/>
    </row>
    <row r="59" spans="2:2" ht="18" customHeight="1" x14ac:dyDescent="0.2">
      <c r="B59" s="97"/>
    </row>
    <row r="60" spans="2:2" ht="18" customHeight="1" x14ac:dyDescent="0.2">
      <c r="B60" s="97"/>
    </row>
    <row r="61" spans="2:2" ht="18" customHeight="1" x14ac:dyDescent="0.2">
      <c r="B61" s="97"/>
    </row>
    <row r="62" spans="2:2" ht="18" customHeight="1" x14ac:dyDescent="0.2">
      <c r="B62" s="97"/>
    </row>
    <row r="63" spans="2:2" ht="18" customHeight="1" x14ac:dyDescent="0.2">
      <c r="B63" s="97"/>
    </row>
    <row r="64" spans="2:2" ht="18" customHeight="1" x14ac:dyDescent="0.2">
      <c r="B64" s="97"/>
    </row>
    <row r="65" spans="2:2" ht="18" customHeight="1" x14ac:dyDescent="0.2">
      <c r="B65" s="97"/>
    </row>
    <row r="66" spans="2:2" ht="18" customHeight="1" x14ac:dyDescent="0.2">
      <c r="B66" s="97"/>
    </row>
  </sheetData>
  <hyperlinks>
    <hyperlink ref="G4" location="INDEX!A1" tooltip="Return" display="Return to Home" xr:uid="{00000000-0004-0000-15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K49"/>
  <sheetViews>
    <sheetView showGridLines="0" topLeftCell="A22" zoomScale="90" zoomScaleNormal="90" workbookViewId="0">
      <selection activeCell="E43" sqref="E43"/>
    </sheetView>
  </sheetViews>
  <sheetFormatPr defaultColWidth="10" defaultRowHeight="18" customHeight="1" x14ac:dyDescent="0.2"/>
  <cols>
    <col min="1" max="1" width="2" style="93" customWidth="1"/>
    <col min="2" max="2" width="45.5703125" style="93" bestFit="1" customWidth="1"/>
    <col min="3" max="3" width="14.7109375" style="93" customWidth="1"/>
    <col min="4" max="4" width="1" style="93" customWidth="1"/>
    <col min="5" max="5" width="11.7109375" style="93" bestFit="1" customWidth="1"/>
    <col min="6" max="6" width="1" style="93" customWidth="1"/>
    <col min="7" max="7" width="11.85546875" style="93" bestFit="1" customWidth="1"/>
    <col min="8" max="8" width="14.7109375" style="93" customWidth="1"/>
    <col min="9" max="11" width="7.28515625" style="93" hidden="1" customWidth="1"/>
    <col min="12" max="16384" width="10" style="93"/>
  </cols>
  <sheetData>
    <row r="3" spans="2:11" ht="18" customHeight="1" x14ac:dyDescent="0.2">
      <c r="C3" s="100" t="s">
        <v>785</v>
      </c>
    </row>
    <row r="4" spans="2:11" s="415" customFormat="1" ht="15" x14ac:dyDescent="0.2">
      <c r="C4" s="414" t="s">
        <v>543</v>
      </c>
      <c r="D4" s="93"/>
      <c r="F4" s="93"/>
    </row>
    <row r="6" spans="2:11" ht="18" customHeight="1" x14ac:dyDescent="0.2">
      <c r="B6" s="388" t="s">
        <v>521</v>
      </c>
      <c r="C6" s="389" t="s">
        <v>573</v>
      </c>
      <c r="E6" s="389" t="s">
        <v>573</v>
      </c>
      <c r="G6" s="389" t="s">
        <v>101</v>
      </c>
    </row>
    <row r="7" spans="2:11" ht="18" customHeight="1" thickBot="1" x14ac:dyDescent="0.25">
      <c r="B7" s="390"/>
      <c r="C7" s="390" t="s">
        <v>522</v>
      </c>
      <c r="E7" s="390" t="s">
        <v>102</v>
      </c>
      <c r="G7" s="390" t="s">
        <v>103</v>
      </c>
      <c r="I7" s="391" t="s">
        <v>74</v>
      </c>
      <c r="J7" s="391" t="s">
        <v>75</v>
      </c>
      <c r="K7" s="391" t="s">
        <v>76</v>
      </c>
    </row>
    <row r="8" spans="2:11" ht="9.9499999999999993" customHeight="1" thickTop="1" thickBot="1" x14ac:dyDescent="0.25">
      <c r="B8" s="376"/>
    </row>
    <row r="9" spans="2:11" ht="18" customHeight="1" x14ac:dyDescent="0.2">
      <c r="B9" s="349" t="s">
        <v>267</v>
      </c>
      <c r="C9" s="392">
        <v>5114.8379505893408</v>
      </c>
      <c r="D9" s="93">
        <v>0</v>
      </c>
      <c r="E9" s="393">
        <v>5056.7044720462663</v>
      </c>
      <c r="F9" s="93">
        <v>0</v>
      </c>
      <c r="G9" s="394">
        <v>-1.136565402553491E-2</v>
      </c>
      <c r="I9" s="395" t="e">
        <v>#REF!</v>
      </c>
      <c r="J9" s="395" t="e">
        <v>#REF!</v>
      </c>
      <c r="K9" s="395" t="e">
        <v>#REF!</v>
      </c>
    </row>
    <row r="10" spans="2:11" ht="18" customHeight="1" x14ac:dyDescent="0.2">
      <c r="B10" s="237" t="s">
        <v>411</v>
      </c>
      <c r="C10" s="227">
        <v>-3798.3916842971475</v>
      </c>
      <c r="D10" s="93">
        <v>0</v>
      </c>
      <c r="E10" s="227">
        <v>-3853.0211331379724</v>
      </c>
      <c r="F10" s="93">
        <v>0</v>
      </c>
      <c r="G10" s="396">
        <v>1.4382257908437168E-2</v>
      </c>
      <c r="I10" s="397">
        <v>216.10720866036144</v>
      </c>
      <c r="J10" s="397">
        <v>309.70186812688161</v>
      </c>
      <c r="K10" s="397">
        <v>352.17208610453309</v>
      </c>
    </row>
    <row r="11" spans="2:11" ht="18" customHeight="1" x14ac:dyDescent="0.2">
      <c r="B11" s="349" t="s">
        <v>581</v>
      </c>
      <c r="C11" s="392">
        <v>1213.9497242700061</v>
      </c>
      <c r="D11" s="93">
        <v>0</v>
      </c>
      <c r="E11" s="393">
        <v>1134.886001872414</v>
      </c>
      <c r="F11" s="93">
        <v>0</v>
      </c>
      <c r="G11" s="394">
        <v>-6.512932192899179E-2</v>
      </c>
      <c r="I11" s="398">
        <v>0</v>
      </c>
      <c r="J11" s="398">
        <v>0</v>
      </c>
      <c r="K11" s="398">
        <v>0</v>
      </c>
    </row>
    <row r="12" spans="2:11" ht="18" customHeight="1" thickBot="1" x14ac:dyDescent="0.25">
      <c r="B12" s="237" t="s">
        <v>523</v>
      </c>
      <c r="C12" s="227">
        <v>682.79042975335938</v>
      </c>
      <c r="D12" s="93">
        <v>0</v>
      </c>
      <c r="E12" s="227">
        <v>102.73555177875132</v>
      </c>
      <c r="F12" s="93">
        <v>0</v>
      </c>
      <c r="G12" s="396">
        <v>-0.84953574727773806</v>
      </c>
      <c r="I12" s="399">
        <v>0</v>
      </c>
      <c r="J12" s="399">
        <v>0</v>
      </c>
      <c r="K12" s="399">
        <v>0</v>
      </c>
    </row>
    <row r="13" spans="2:11" ht="18" customHeight="1" x14ac:dyDescent="0.2">
      <c r="B13" s="400"/>
      <c r="C13" s="400"/>
      <c r="E13" s="400"/>
      <c r="G13" s="401"/>
      <c r="I13" s="401"/>
      <c r="J13" s="401"/>
      <c r="K13" s="401"/>
    </row>
    <row r="14" spans="2:11" ht="18" customHeight="1" x14ac:dyDescent="0.2">
      <c r="B14" s="388" t="s">
        <v>524</v>
      </c>
      <c r="C14" s="389" t="s">
        <v>573</v>
      </c>
      <c r="E14" s="389" t="s">
        <v>573</v>
      </c>
      <c r="G14" s="389" t="s">
        <v>101</v>
      </c>
      <c r="I14" s="402"/>
      <c r="J14" s="402"/>
      <c r="K14" s="402"/>
    </row>
    <row r="15" spans="2:11" ht="18" customHeight="1" x14ac:dyDescent="0.2">
      <c r="B15" s="390"/>
      <c r="C15" s="390" t="s">
        <v>522</v>
      </c>
      <c r="E15" s="390" t="s">
        <v>102</v>
      </c>
      <c r="G15" s="390" t="s">
        <v>103</v>
      </c>
      <c r="I15" s="402"/>
      <c r="J15" s="402"/>
      <c r="K15" s="402"/>
    </row>
    <row r="16" spans="2:11" ht="9.9499999999999993" customHeight="1" thickBot="1" x14ac:dyDescent="0.25">
      <c r="B16" s="376"/>
    </row>
    <row r="17" spans="2:11" ht="18" customHeight="1" x14ac:dyDescent="0.2">
      <c r="B17" s="349" t="s">
        <v>267</v>
      </c>
      <c r="C17" s="392">
        <v>3174.9970113406366</v>
      </c>
      <c r="D17" s="93">
        <v>0</v>
      </c>
      <c r="E17" s="393">
        <v>3534.5451687211325</v>
      </c>
      <c r="F17" s="93">
        <v>0</v>
      </c>
      <c r="G17" s="394">
        <v>0.11324362073294592</v>
      </c>
      <c r="I17" s="395"/>
      <c r="J17" s="395"/>
      <c r="K17" s="395"/>
    </row>
    <row r="18" spans="2:11" ht="18" customHeight="1" x14ac:dyDescent="0.2">
      <c r="B18" s="403" t="s">
        <v>411</v>
      </c>
      <c r="C18" s="227">
        <v>-2644.096919372776</v>
      </c>
      <c r="D18" s="93">
        <v>0</v>
      </c>
      <c r="E18" s="227">
        <v>-2790.943258494462</v>
      </c>
      <c r="F18" s="93">
        <v>0</v>
      </c>
      <c r="G18" s="396">
        <v>5.5537426803749845E-2</v>
      </c>
      <c r="I18" s="397"/>
      <c r="J18" s="397"/>
      <c r="K18" s="397"/>
    </row>
    <row r="19" spans="2:11" ht="18" customHeight="1" x14ac:dyDescent="0.2">
      <c r="B19" s="349" t="s">
        <v>581</v>
      </c>
      <c r="C19" s="392">
        <v>704.35460143228602</v>
      </c>
      <c r="D19" s="93">
        <v>0</v>
      </c>
      <c r="E19" s="393">
        <v>761.01256981390497</v>
      </c>
      <c r="F19" s="93">
        <v>0</v>
      </c>
      <c r="G19" s="394">
        <v>8.0439551706493528E-2</v>
      </c>
      <c r="I19" s="398"/>
      <c r="J19" s="398"/>
      <c r="K19" s="398"/>
    </row>
    <row r="20" spans="2:11" ht="8.25" customHeight="1" x14ac:dyDescent="0.2">
      <c r="B20" s="404"/>
      <c r="C20" s="399"/>
      <c r="E20" s="399"/>
      <c r="G20" s="399"/>
      <c r="I20" s="402"/>
      <c r="J20" s="402"/>
      <c r="K20" s="402"/>
    </row>
    <row r="21" spans="2:11" ht="18" customHeight="1" thickBot="1" x14ac:dyDescent="0.25">
      <c r="B21" s="405" t="s">
        <v>525</v>
      </c>
      <c r="C21" s="406"/>
      <c r="E21" s="406"/>
      <c r="G21" s="406"/>
    </row>
    <row r="22" spans="2:11" ht="18" customHeight="1" x14ac:dyDescent="0.2">
      <c r="B22" s="349" t="s">
        <v>526</v>
      </c>
      <c r="C22" s="407">
        <v>0.84187499999999993</v>
      </c>
      <c r="D22" s="93">
        <v>0</v>
      </c>
      <c r="E22" s="264">
        <v>0.84593022107364468</v>
      </c>
      <c r="F22" s="93">
        <v>0</v>
      </c>
      <c r="G22" s="455">
        <v>0.40552210736447547</v>
      </c>
      <c r="I22" s="395"/>
      <c r="J22" s="395"/>
      <c r="K22" s="395"/>
    </row>
    <row r="23" spans="2:11" ht="18" customHeight="1" x14ac:dyDescent="0.2">
      <c r="B23" s="403" t="s">
        <v>527</v>
      </c>
      <c r="C23" s="227">
        <v>976.84199052710835</v>
      </c>
      <c r="D23" s="93">
        <v>0</v>
      </c>
      <c r="E23" s="227">
        <v>932.41217900000004</v>
      </c>
      <c r="F23" s="93">
        <v>0</v>
      </c>
      <c r="G23" s="396">
        <v>-4.5483109815062095E-2</v>
      </c>
      <c r="I23" s="397"/>
      <c r="J23" s="397"/>
      <c r="K23" s="397"/>
    </row>
    <row r="24" spans="2:11" ht="18" customHeight="1" x14ac:dyDescent="0.2">
      <c r="B24" s="349" t="s">
        <v>528</v>
      </c>
      <c r="C24" s="392">
        <v>1173.5651494793544</v>
      </c>
      <c r="D24" s="93">
        <v>0</v>
      </c>
      <c r="E24" s="393">
        <v>1124.2113690000001</v>
      </c>
      <c r="F24" s="93">
        <v>0</v>
      </c>
      <c r="G24" s="394">
        <v>-4.2054572344151331E-2</v>
      </c>
      <c r="I24" s="398"/>
      <c r="J24" s="398"/>
      <c r="K24" s="398"/>
    </row>
    <row r="25" spans="2:11" ht="18" customHeight="1" x14ac:dyDescent="0.2">
      <c r="B25" s="237" t="s">
        <v>529</v>
      </c>
      <c r="C25" s="227">
        <v>904.24180359469176</v>
      </c>
      <c r="D25" s="93">
        <v>0</v>
      </c>
      <c r="E25" s="227">
        <v>868.68956900000001</v>
      </c>
      <c r="F25" s="93">
        <v>0</v>
      </c>
      <c r="G25" s="396">
        <v>-3.9317176504513052E-2</v>
      </c>
      <c r="I25" s="397"/>
      <c r="J25" s="397"/>
      <c r="K25" s="397"/>
    </row>
    <row r="26" spans="2:11" ht="18" customHeight="1" x14ac:dyDescent="0.2">
      <c r="B26" s="237" t="s">
        <v>530</v>
      </c>
      <c r="C26" s="227">
        <v>224.24418473433985</v>
      </c>
      <c r="D26" s="93">
        <v>0</v>
      </c>
      <c r="E26" s="227">
        <v>255.52179999999998</v>
      </c>
      <c r="F26" s="93">
        <v>0</v>
      </c>
      <c r="G26" s="396">
        <v>0.13948016222902027</v>
      </c>
      <c r="I26" s="397"/>
      <c r="J26" s="397"/>
      <c r="K26" s="397"/>
    </row>
    <row r="27" spans="2:11" ht="18" customHeight="1" x14ac:dyDescent="0.2">
      <c r="B27" s="97" t="s">
        <v>531</v>
      </c>
    </row>
    <row r="28" spans="2:11" ht="18" customHeight="1" x14ac:dyDescent="0.2">
      <c r="B28" s="97"/>
    </row>
    <row r="29" spans="2:11" ht="18" customHeight="1" x14ac:dyDescent="0.2">
      <c r="B29" s="388" t="s">
        <v>532</v>
      </c>
      <c r="C29" s="389" t="s">
        <v>573</v>
      </c>
      <c r="E29" s="389" t="s">
        <v>573</v>
      </c>
      <c r="G29" s="389" t="s">
        <v>101</v>
      </c>
    </row>
    <row r="30" spans="2:11" ht="18" customHeight="1" x14ac:dyDescent="0.2">
      <c r="B30" s="390"/>
      <c r="C30" s="390" t="s">
        <v>522</v>
      </c>
      <c r="E30" s="390" t="s">
        <v>102</v>
      </c>
      <c r="G30" s="390" t="s">
        <v>103</v>
      </c>
    </row>
    <row r="31" spans="2:11" ht="9.9499999999999993" customHeight="1" thickBot="1" x14ac:dyDescent="0.25">
      <c r="B31" s="376"/>
    </row>
    <row r="32" spans="2:11" ht="18" customHeight="1" x14ac:dyDescent="0.2">
      <c r="B32" s="349" t="s">
        <v>267</v>
      </c>
      <c r="C32" s="392">
        <v>1564.9290482945901</v>
      </c>
      <c r="D32" s="93">
        <v>0</v>
      </c>
      <c r="E32" s="393">
        <v>1329.8100518636379</v>
      </c>
      <c r="F32" s="93">
        <v>0</v>
      </c>
      <c r="G32" s="394">
        <v>-0.15024259194829148</v>
      </c>
      <c r="I32" s="395"/>
      <c r="J32" s="395"/>
      <c r="K32" s="395"/>
    </row>
    <row r="33" spans="2:11" ht="18" customHeight="1" x14ac:dyDescent="0.2">
      <c r="B33" s="403" t="s">
        <v>411</v>
      </c>
      <c r="C33" s="227">
        <v>-1122.2899332485636</v>
      </c>
      <c r="D33" s="93">
        <v>0</v>
      </c>
      <c r="E33" s="227">
        <v>-1027.7732014560047</v>
      </c>
      <c r="F33" s="93">
        <v>0</v>
      </c>
      <c r="G33" s="396">
        <v>-8.4217748901099121E-2</v>
      </c>
      <c r="I33" s="397"/>
      <c r="J33" s="397"/>
      <c r="K33" s="397"/>
    </row>
    <row r="34" spans="2:11" ht="18" customHeight="1" x14ac:dyDescent="0.2">
      <c r="B34" s="349" t="s">
        <v>581</v>
      </c>
      <c r="C34" s="392">
        <v>449.72358149463219</v>
      </c>
      <c r="D34" s="93">
        <v>0</v>
      </c>
      <c r="E34" s="393">
        <v>281.12000302335946</v>
      </c>
      <c r="F34" s="93">
        <v>0</v>
      </c>
      <c r="G34" s="394">
        <v>-0.37490490916871155</v>
      </c>
      <c r="I34" s="398"/>
      <c r="J34" s="398"/>
      <c r="K34" s="398"/>
    </row>
    <row r="35" spans="2:11" ht="8.25" customHeight="1" x14ac:dyDescent="0.2">
      <c r="B35" s="404"/>
      <c r="C35" s="399"/>
      <c r="E35" s="399"/>
      <c r="G35" s="399"/>
      <c r="I35" s="402"/>
      <c r="J35" s="402"/>
      <c r="K35" s="402"/>
    </row>
    <row r="36" spans="2:11" ht="18" customHeight="1" thickBot="1" x14ac:dyDescent="0.25">
      <c r="B36" s="405" t="s">
        <v>525</v>
      </c>
      <c r="C36" s="406"/>
      <c r="E36" s="406"/>
      <c r="G36" s="406"/>
    </row>
    <row r="37" spans="2:11" ht="18" customHeight="1" x14ac:dyDescent="0.2">
      <c r="B37" s="349" t="s">
        <v>533</v>
      </c>
      <c r="C37" s="407">
        <v>0.87092378730064934</v>
      </c>
      <c r="D37" s="93">
        <v>0</v>
      </c>
      <c r="E37" s="264">
        <v>0.75573412176356736</v>
      </c>
      <c r="F37" s="93">
        <v>0</v>
      </c>
      <c r="G37" s="455">
        <v>-11.518966553708198</v>
      </c>
      <c r="I37" s="395"/>
      <c r="J37" s="395"/>
      <c r="K37" s="395"/>
    </row>
    <row r="38" spans="2:11" ht="18" customHeight="1" x14ac:dyDescent="0.2">
      <c r="B38" s="403" t="s">
        <v>534</v>
      </c>
      <c r="C38" s="227">
        <v>613.60907056999997</v>
      </c>
      <c r="D38" s="93">
        <v>0</v>
      </c>
      <c r="E38" s="227">
        <v>502.14474567599996</v>
      </c>
      <c r="F38" s="93">
        <v>0</v>
      </c>
      <c r="G38" s="396">
        <v>-0.18165364601024792</v>
      </c>
      <c r="I38" s="397"/>
      <c r="J38" s="397"/>
      <c r="K38" s="397"/>
    </row>
    <row r="39" spans="2:11" ht="18" customHeight="1" x14ac:dyDescent="0.2">
      <c r="B39" s="97"/>
    </row>
    <row r="40" spans="2:11" ht="18" customHeight="1" x14ac:dyDescent="0.2">
      <c r="B40" s="388" t="s">
        <v>535</v>
      </c>
      <c r="C40" s="389" t="s">
        <v>573</v>
      </c>
      <c r="E40" s="389" t="s">
        <v>573</v>
      </c>
      <c r="G40" s="389" t="s">
        <v>101</v>
      </c>
    </row>
    <row r="41" spans="2:11" ht="18" customHeight="1" x14ac:dyDescent="0.2">
      <c r="B41" s="408"/>
      <c r="C41" s="390" t="s">
        <v>522</v>
      </c>
      <c r="E41" s="390" t="s">
        <v>102</v>
      </c>
      <c r="G41" s="390" t="s">
        <v>103</v>
      </c>
    </row>
    <row r="42" spans="2:11" ht="9.9499999999999993" customHeight="1" thickBot="1" x14ac:dyDescent="0.25">
      <c r="B42" s="376"/>
    </row>
    <row r="43" spans="2:11" ht="18" customHeight="1" x14ac:dyDescent="0.2">
      <c r="B43" s="349" t="s">
        <v>267</v>
      </c>
      <c r="C43" s="392">
        <v>332.73088460312488</v>
      </c>
      <c r="D43" s="93">
        <v>0</v>
      </c>
      <c r="E43" s="393">
        <v>341.28148049006438</v>
      </c>
      <c r="F43" s="93">
        <v>0</v>
      </c>
      <c r="G43" s="394">
        <v>2.5698233264815462E-2</v>
      </c>
      <c r="I43" s="395"/>
      <c r="J43" s="395"/>
      <c r="K43" s="395"/>
    </row>
    <row r="44" spans="2:11" ht="18" customHeight="1" x14ac:dyDescent="0.2">
      <c r="B44" s="403" t="s">
        <v>411</v>
      </c>
      <c r="C44" s="227">
        <v>-176.00078836935782</v>
      </c>
      <c r="D44" s="93">
        <v>0</v>
      </c>
      <c r="E44" s="227">
        <v>-191.02912272785045</v>
      </c>
      <c r="F44" s="93">
        <v>0</v>
      </c>
      <c r="G44" s="396">
        <v>8.5387880916498737E-2</v>
      </c>
      <c r="I44" s="397"/>
      <c r="J44" s="397"/>
      <c r="K44" s="397"/>
    </row>
    <row r="45" spans="2:11" ht="18" customHeight="1" x14ac:dyDescent="0.2">
      <c r="B45" s="349" t="s">
        <v>581</v>
      </c>
      <c r="C45" s="392">
        <v>155.17001664988788</v>
      </c>
      <c r="D45" s="93">
        <v>0</v>
      </c>
      <c r="E45" s="393">
        <v>160.24532107994594</v>
      </c>
      <c r="F45" s="93">
        <v>0</v>
      </c>
      <c r="G45" s="394">
        <v>3.2708022720069341E-2</v>
      </c>
      <c r="I45" s="398"/>
      <c r="J45" s="398"/>
      <c r="K45" s="398"/>
    </row>
    <row r="46" spans="2:11" ht="8.25" customHeight="1" x14ac:dyDescent="0.2">
      <c r="B46" s="404"/>
      <c r="C46" s="399"/>
      <c r="E46" s="399"/>
      <c r="G46" s="399"/>
      <c r="I46" s="402"/>
      <c r="J46" s="402"/>
      <c r="K46" s="402"/>
    </row>
    <row r="47" spans="2:11" ht="18" customHeight="1" thickBot="1" x14ac:dyDescent="0.25">
      <c r="B47" s="405" t="s">
        <v>525</v>
      </c>
      <c r="C47" s="406"/>
      <c r="E47" s="406"/>
      <c r="G47" s="406"/>
    </row>
    <row r="48" spans="2:11" ht="18" customHeight="1" x14ac:dyDescent="0.2">
      <c r="B48" s="349" t="s">
        <v>536</v>
      </c>
      <c r="C48" s="407">
        <v>0.76166666666666671</v>
      </c>
      <c r="D48" s="93">
        <v>0</v>
      </c>
      <c r="E48" s="264">
        <v>0.81302936495859213</v>
      </c>
      <c r="F48" s="93">
        <v>0</v>
      </c>
      <c r="G48" s="455">
        <v>5.1362698291925408</v>
      </c>
      <c r="I48" s="395"/>
      <c r="J48" s="395"/>
      <c r="K48" s="395"/>
    </row>
    <row r="49" spans="2:11" ht="18" customHeight="1" x14ac:dyDescent="0.2">
      <c r="B49" s="403" t="s">
        <v>537</v>
      </c>
      <c r="C49" s="227">
        <v>192.86297218395308</v>
      </c>
      <c r="D49" s="93">
        <v>0</v>
      </c>
      <c r="E49" s="227">
        <v>190.13734599999998</v>
      </c>
      <c r="F49" s="93">
        <v>0</v>
      </c>
      <c r="G49" s="396">
        <v>-1.4132449340008013E-2</v>
      </c>
      <c r="I49" s="397"/>
      <c r="J49" s="397"/>
      <c r="K49" s="397"/>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election activeCell="C6" sqref="C6:N12"/>
    </sheetView>
  </sheetViews>
  <sheetFormatPr defaultRowHeight="18" customHeight="1" x14ac:dyDescent="0.2"/>
  <cols>
    <col min="1" max="1" width="1.7109375" style="93" customWidth="1"/>
    <col min="2" max="6" width="9.140625" style="93"/>
    <col min="7" max="7" width="3" style="93" customWidth="1"/>
    <col min="8" max="8" width="15.140625" style="93" customWidth="1"/>
    <col min="9" max="14" width="9.140625" style="93"/>
    <col min="15" max="15" width="1.5703125" style="93" customWidth="1"/>
    <col min="16" max="16384" width="9.140625" style="93"/>
  </cols>
  <sheetData>
    <row r="3" spans="2:15" ht="18" customHeight="1" x14ac:dyDescent="0.2">
      <c r="H3" s="100" t="s">
        <v>538</v>
      </c>
    </row>
    <row r="4" spans="2:15" s="415" customFormat="1" ht="15" x14ac:dyDescent="0.25">
      <c r="H4" s="414" t="s">
        <v>543</v>
      </c>
    </row>
    <row r="6" spans="2:15" ht="18" customHeight="1" x14ac:dyDescent="0.2">
      <c r="C6" s="605" t="s">
        <v>804</v>
      </c>
      <c r="D6" s="605"/>
      <c r="E6" s="605"/>
      <c r="F6" s="605"/>
      <c r="G6" s="605"/>
      <c r="H6" s="605"/>
      <c r="I6" s="605"/>
      <c r="J6" s="605"/>
      <c r="K6" s="605"/>
      <c r="L6" s="605"/>
      <c r="M6" s="605"/>
      <c r="N6" s="605"/>
      <c r="O6" s="605"/>
    </row>
    <row r="7" spans="2:15" ht="18" customHeight="1" x14ac:dyDescent="0.2">
      <c r="B7" s="409"/>
      <c r="C7" s="605"/>
      <c r="D7" s="605"/>
      <c r="E7" s="605"/>
      <c r="F7" s="605"/>
      <c r="G7" s="605"/>
      <c r="H7" s="605"/>
      <c r="I7" s="605"/>
      <c r="J7" s="605"/>
      <c r="K7" s="605"/>
      <c r="L7" s="605"/>
      <c r="M7" s="605"/>
      <c r="N7" s="605"/>
      <c r="O7" s="605"/>
    </row>
    <row r="8" spans="2:15" ht="18" customHeight="1" x14ac:dyDescent="0.2">
      <c r="B8" s="409"/>
      <c r="C8" s="605"/>
      <c r="D8" s="605"/>
      <c r="E8" s="605"/>
      <c r="F8" s="605"/>
      <c r="G8" s="605"/>
      <c r="H8" s="605"/>
      <c r="I8" s="605"/>
      <c r="J8" s="605"/>
      <c r="K8" s="605"/>
      <c r="L8" s="605"/>
      <c r="M8" s="605"/>
      <c r="N8" s="605"/>
      <c r="O8" s="605"/>
    </row>
    <row r="9" spans="2:15" ht="18" customHeight="1" x14ac:dyDescent="0.2">
      <c r="B9" s="409"/>
      <c r="C9" s="605"/>
      <c r="D9" s="605"/>
      <c r="E9" s="605"/>
      <c r="F9" s="605"/>
      <c r="G9" s="605"/>
      <c r="H9" s="605"/>
      <c r="I9" s="605"/>
      <c r="J9" s="605"/>
      <c r="K9" s="605"/>
      <c r="L9" s="605"/>
      <c r="M9" s="605"/>
      <c r="N9" s="605"/>
      <c r="O9" s="605"/>
    </row>
    <row r="10" spans="2:15" ht="18" customHeight="1" x14ac:dyDescent="0.2">
      <c r="B10" s="409"/>
      <c r="C10" s="605"/>
      <c r="D10" s="605"/>
      <c r="E10" s="605"/>
      <c r="F10" s="605"/>
      <c r="G10" s="605"/>
      <c r="H10" s="605"/>
      <c r="I10" s="605"/>
      <c r="J10" s="605"/>
      <c r="K10" s="605"/>
      <c r="L10" s="605"/>
      <c r="M10" s="605"/>
      <c r="N10" s="605"/>
      <c r="O10" s="605"/>
    </row>
    <row r="11" spans="2:15" ht="18" customHeight="1" x14ac:dyDescent="0.2">
      <c r="B11" s="409"/>
      <c r="C11" s="605"/>
      <c r="D11" s="605"/>
      <c r="E11" s="605"/>
      <c r="F11" s="605"/>
      <c r="G11" s="605"/>
      <c r="H11" s="605"/>
      <c r="I11" s="605"/>
      <c r="J11" s="605"/>
      <c r="K11" s="605"/>
      <c r="L11" s="605"/>
      <c r="M11" s="605"/>
      <c r="N11" s="605"/>
      <c r="O11" s="605"/>
    </row>
    <row r="12" spans="2:15" ht="18" customHeight="1" x14ac:dyDescent="0.2">
      <c r="C12" s="605"/>
      <c r="D12" s="605"/>
      <c r="E12" s="605"/>
      <c r="F12" s="605"/>
      <c r="G12" s="605"/>
      <c r="H12" s="605"/>
      <c r="I12" s="605"/>
      <c r="J12" s="605"/>
      <c r="K12" s="605"/>
      <c r="L12" s="605"/>
      <c r="M12" s="605"/>
      <c r="N12" s="605"/>
      <c r="O12" s="605"/>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72"/>
  <sheetViews>
    <sheetView showGridLines="0" topLeftCell="A13" zoomScale="80" zoomScaleNormal="80" workbookViewId="0">
      <selection activeCell="D23" sqref="D23"/>
    </sheetView>
  </sheetViews>
  <sheetFormatPr defaultColWidth="4.7109375" defaultRowHeight="11.25" x14ac:dyDescent="0.25"/>
  <cols>
    <col min="1" max="1" width="4.7109375" style="42"/>
    <col min="2" max="2" width="18.85546875" style="42" bestFit="1" customWidth="1"/>
    <col min="3" max="3" width="52.28515625" style="42" bestFit="1" customWidth="1"/>
    <col min="4" max="4" width="17.140625" style="42" bestFit="1" customWidth="1"/>
    <col min="5" max="5" width="2.42578125" style="42" customWidth="1"/>
    <col min="6" max="6" width="32.140625" style="42" customWidth="1"/>
    <col min="7" max="7" width="39.85546875" style="42" bestFit="1" customWidth="1"/>
    <col min="8" max="8" width="16.85546875" style="42" bestFit="1" customWidth="1"/>
    <col min="9" max="9" width="8" style="42" bestFit="1" customWidth="1"/>
    <col min="10" max="10" width="6.7109375" style="42" bestFit="1" customWidth="1"/>
    <col min="11" max="16384" width="4.7109375" style="42"/>
  </cols>
  <sheetData>
    <row r="1" spans="2:10" s="47" customFormat="1" ht="12.75" x14ac:dyDescent="0.25"/>
    <row r="2" spans="2:10" s="47" customFormat="1" ht="12.75" x14ac:dyDescent="0.25"/>
    <row r="3" spans="2:10" s="47" customFormat="1" ht="26.25" customHeight="1" x14ac:dyDescent="0.25">
      <c r="D3" s="48" t="s">
        <v>150</v>
      </c>
    </row>
    <row r="4" spans="2:10" s="47" customFormat="1" ht="15" x14ac:dyDescent="0.25">
      <c r="D4" s="414" t="s">
        <v>543</v>
      </c>
    </row>
    <row r="6" spans="2:10" ht="18" customHeight="1" x14ac:dyDescent="0.25">
      <c r="B6" s="49" t="s">
        <v>151</v>
      </c>
      <c r="C6" s="50"/>
      <c r="D6" s="50"/>
      <c r="E6" s="51"/>
      <c r="F6" s="49" t="s">
        <v>152</v>
      </c>
      <c r="G6" s="50"/>
      <c r="H6" s="50"/>
    </row>
    <row r="7" spans="2:10" ht="7.5" customHeight="1" x14ac:dyDescent="0.25">
      <c r="B7" s="51"/>
      <c r="C7" s="51"/>
      <c r="D7" s="51"/>
      <c r="E7" s="51"/>
      <c r="F7" s="51"/>
      <c r="G7" s="51"/>
      <c r="H7" s="51"/>
      <c r="I7" s="51"/>
      <c r="J7" s="51"/>
    </row>
    <row r="8" spans="2:10" ht="18" customHeight="1" thickBot="1" x14ac:dyDescent="0.3">
      <c r="B8" s="52" t="s">
        <v>153</v>
      </c>
      <c r="C8" s="52" t="s">
        <v>154</v>
      </c>
      <c r="D8" s="52" t="s">
        <v>155</v>
      </c>
      <c r="E8" s="53"/>
      <c r="F8" s="52" t="s">
        <v>153</v>
      </c>
      <c r="G8" s="52" t="s">
        <v>154</v>
      </c>
      <c r="H8" s="52" t="s">
        <v>155</v>
      </c>
    </row>
    <row r="9" spans="2:10" ht="7.5" customHeight="1" thickBot="1" x14ac:dyDescent="0.3">
      <c r="B9" s="53"/>
      <c r="C9" s="53"/>
      <c r="D9" s="54"/>
      <c r="E9" s="53"/>
      <c r="F9" s="53"/>
      <c r="G9" s="53"/>
      <c r="H9" s="54"/>
    </row>
    <row r="10" spans="2:10" ht="18" customHeight="1" x14ac:dyDescent="0.25">
      <c r="B10" s="55" t="s">
        <v>0</v>
      </c>
      <c r="C10" s="56" t="s">
        <v>156</v>
      </c>
      <c r="D10" s="463">
        <v>1280</v>
      </c>
      <c r="E10" s="53"/>
      <c r="F10" s="55" t="s">
        <v>0</v>
      </c>
      <c r="G10" s="56" t="s">
        <v>173</v>
      </c>
      <c r="H10" s="57">
        <v>480</v>
      </c>
    </row>
    <row r="11" spans="2:10" ht="18" customHeight="1" x14ac:dyDescent="0.25">
      <c r="B11" s="58"/>
      <c r="C11" s="59" t="s">
        <v>143</v>
      </c>
      <c r="D11" s="464">
        <v>550</v>
      </c>
      <c r="E11" s="53"/>
      <c r="F11" s="58"/>
      <c r="G11" s="59" t="s">
        <v>174</v>
      </c>
      <c r="H11" s="60">
        <v>160</v>
      </c>
    </row>
    <row r="12" spans="2:10" ht="18" customHeight="1" x14ac:dyDescent="0.25">
      <c r="B12" s="58"/>
      <c r="C12" s="59" t="s">
        <v>157</v>
      </c>
      <c r="D12" s="464">
        <v>180</v>
      </c>
      <c r="E12" s="53"/>
      <c r="F12" s="58"/>
      <c r="G12" s="59" t="s">
        <v>175</v>
      </c>
      <c r="H12" s="60">
        <v>160</v>
      </c>
    </row>
    <row r="13" spans="2:10" ht="18" customHeight="1" thickBot="1" x14ac:dyDescent="0.3">
      <c r="B13" s="58"/>
      <c r="C13" s="59" t="s">
        <v>158</v>
      </c>
      <c r="D13" s="464">
        <v>427</v>
      </c>
      <c r="E13" s="53"/>
      <c r="F13" s="61"/>
      <c r="G13" s="62" t="s">
        <v>1</v>
      </c>
      <c r="H13" s="63">
        <v>250</v>
      </c>
    </row>
    <row r="14" spans="2:10" ht="18" customHeight="1" thickBot="1" x14ac:dyDescent="0.3">
      <c r="B14" s="58"/>
      <c r="C14" s="59" t="s">
        <v>159</v>
      </c>
      <c r="D14" s="464">
        <v>42</v>
      </c>
      <c r="E14" s="53"/>
    </row>
    <row r="15" spans="2:10" ht="18" customHeight="1" x14ac:dyDescent="0.25">
      <c r="B15" s="58"/>
      <c r="C15" s="59" t="s">
        <v>160</v>
      </c>
      <c r="D15" s="464">
        <v>203</v>
      </c>
      <c r="E15" s="53"/>
      <c r="F15" s="66" t="s">
        <v>2</v>
      </c>
      <c r="G15" s="56" t="s">
        <v>178</v>
      </c>
      <c r="H15" s="57">
        <v>550</v>
      </c>
    </row>
    <row r="16" spans="2:10" ht="18" customHeight="1" x14ac:dyDescent="0.25">
      <c r="B16" s="58"/>
      <c r="C16" s="59" t="s">
        <v>161</v>
      </c>
      <c r="D16" s="464">
        <v>450</v>
      </c>
      <c r="E16" s="53"/>
      <c r="F16" s="51"/>
      <c r="G16" s="59" t="s">
        <v>175</v>
      </c>
      <c r="H16" s="60">
        <v>375</v>
      </c>
    </row>
    <row r="17" spans="2:10" ht="18" customHeight="1" thickBot="1" x14ac:dyDescent="0.3">
      <c r="B17" s="61"/>
      <c r="C17" s="62" t="s">
        <v>162</v>
      </c>
      <c r="D17" s="465">
        <v>369</v>
      </c>
      <c r="E17" s="53"/>
      <c r="F17" s="51"/>
      <c r="G17" s="59" t="s">
        <v>179</v>
      </c>
      <c r="H17" s="60">
        <v>300</v>
      </c>
    </row>
    <row r="18" spans="2:10" ht="18" customHeight="1" thickBot="1" x14ac:dyDescent="0.3">
      <c r="B18" s="67"/>
      <c r="C18" s="67"/>
      <c r="D18" s="466"/>
      <c r="E18" s="68"/>
      <c r="F18" s="62"/>
      <c r="G18" s="62" t="s">
        <v>3</v>
      </c>
      <c r="H18" s="63">
        <v>740</v>
      </c>
    </row>
    <row r="19" spans="2:10" ht="18" customHeight="1" thickBot="1" x14ac:dyDescent="0.3">
      <c r="B19" s="69" t="s">
        <v>2</v>
      </c>
      <c r="C19" s="56" t="s">
        <v>163</v>
      </c>
      <c r="D19" s="463">
        <v>1252</v>
      </c>
      <c r="E19" s="53"/>
    </row>
    <row r="20" spans="2:10" ht="18" customHeight="1" x14ac:dyDescent="0.25">
      <c r="B20" s="70"/>
      <c r="C20" s="59" t="s">
        <v>164</v>
      </c>
      <c r="D20" s="464">
        <v>200</v>
      </c>
      <c r="E20" s="53"/>
      <c r="F20" s="66" t="s">
        <v>4</v>
      </c>
      <c r="G20" s="56" t="s">
        <v>180</v>
      </c>
      <c r="H20" s="57">
        <v>800</v>
      </c>
    </row>
    <row r="21" spans="2:10" ht="18" customHeight="1" x14ac:dyDescent="0.25">
      <c r="B21" s="70"/>
      <c r="C21" s="59" t="s">
        <v>143</v>
      </c>
      <c r="D21" s="464">
        <v>660</v>
      </c>
      <c r="E21" s="53"/>
      <c r="F21" s="51"/>
      <c r="G21" s="59" t="s">
        <v>175</v>
      </c>
      <c r="H21" s="60">
        <v>260</v>
      </c>
    </row>
    <row r="22" spans="2:10" ht="18" customHeight="1" thickBot="1" x14ac:dyDescent="0.3">
      <c r="B22" s="70"/>
      <c r="C22" s="59" t="s">
        <v>157</v>
      </c>
      <c r="D22" s="464">
        <v>209</v>
      </c>
      <c r="E22" s="53"/>
      <c r="F22" s="62"/>
      <c r="G22" s="62" t="s">
        <v>181</v>
      </c>
      <c r="H22" s="63">
        <v>230</v>
      </c>
    </row>
    <row r="23" spans="2:10" ht="18" customHeight="1" thickBot="1" x14ac:dyDescent="0.3">
      <c r="B23" s="70"/>
      <c r="C23" s="59" t="s">
        <v>158</v>
      </c>
      <c r="D23" s="464">
        <v>287</v>
      </c>
      <c r="E23" s="53"/>
      <c r="F23" s="72"/>
      <c r="G23" s="73"/>
      <c r="H23" s="68"/>
      <c r="J23" s="71"/>
    </row>
    <row r="24" spans="2:10" ht="18" customHeight="1" x14ac:dyDescent="0.25">
      <c r="B24" s="70"/>
      <c r="C24" s="59" t="s">
        <v>159</v>
      </c>
      <c r="D24" s="464">
        <v>93</v>
      </c>
      <c r="E24" s="53"/>
      <c r="F24" s="66" t="s">
        <v>5</v>
      </c>
      <c r="G24" s="56" t="s">
        <v>1</v>
      </c>
      <c r="H24" s="57">
        <v>460</v>
      </c>
    </row>
    <row r="25" spans="2:10" ht="18" customHeight="1" x14ac:dyDescent="0.25">
      <c r="B25" s="70"/>
      <c r="C25" s="59" t="s">
        <v>161</v>
      </c>
      <c r="D25" s="464">
        <v>270</v>
      </c>
      <c r="E25" s="53"/>
      <c r="F25" s="51"/>
      <c r="G25" s="59" t="s">
        <v>176</v>
      </c>
      <c r="H25" s="60">
        <v>460</v>
      </c>
    </row>
    <row r="26" spans="2:10" ht="18" customHeight="1" thickBot="1" x14ac:dyDescent="0.3">
      <c r="B26" s="74"/>
      <c r="C26" s="62" t="s">
        <v>162</v>
      </c>
      <c r="D26" s="465">
        <v>318</v>
      </c>
      <c r="E26" s="53"/>
      <c r="F26" s="51"/>
      <c r="G26" s="59" t="s">
        <v>177</v>
      </c>
      <c r="H26" s="60">
        <v>400</v>
      </c>
    </row>
    <row r="27" spans="2:10" ht="18" customHeight="1" thickBot="1" x14ac:dyDescent="0.3">
      <c r="B27" s="75"/>
      <c r="C27" s="75"/>
      <c r="D27" s="467"/>
      <c r="E27" s="53"/>
      <c r="F27" s="62"/>
      <c r="G27" s="62" t="s">
        <v>6</v>
      </c>
      <c r="H27" s="63">
        <v>520</v>
      </c>
    </row>
    <row r="28" spans="2:10" ht="18" customHeight="1" thickBot="1" x14ac:dyDescent="0.3">
      <c r="B28" s="55" t="s">
        <v>10</v>
      </c>
      <c r="C28" s="56" t="s">
        <v>165</v>
      </c>
      <c r="D28" s="463">
        <v>520</v>
      </c>
      <c r="F28" s="76"/>
      <c r="G28" s="64"/>
      <c r="H28" s="77"/>
    </row>
    <row r="29" spans="2:10" ht="18" customHeight="1" x14ac:dyDescent="0.25">
      <c r="B29" s="58"/>
      <c r="C29" s="59" t="s">
        <v>143</v>
      </c>
      <c r="D29" s="464">
        <v>75</v>
      </c>
      <c r="F29" s="66" t="s">
        <v>10</v>
      </c>
      <c r="G29" s="56" t="s">
        <v>173</v>
      </c>
      <c r="H29" s="57">
        <v>540</v>
      </c>
    </row>
    <row r="30" spans="2:10" ht="18" customHeight="1" thickBot="1" x14ac:dyDescent="0.3">
      <c r="B30" s="61"/>
      <c r="C30" s="62" t="s">
        <v>166</v>
      </c>
      <c r="D30" s="465">
        <v>18.75</v>
      </c>
      <c r="F30" s="62"/>
      <c r="G30" s="62" t="s">
        <v>182</v>
      </c>
      <c r="H30" s="63">
        <v>310</v>
      </c>
    </row>
    <row r="31" spans="2:10" ht="18" customHeight="1" thickBot="1" x14ac:dyDescent="0.3">
      <c r="B31" s="75"/>
      <c r="C31" s="75"/>
      <c r="D31" s="467"/>
      <c r="F31" s="76"/>
      <c r="G31" s="64"/>
      <c r="H31" s="78"/>
    </row>
    <row r="32" spans="2:10" ht="18" customHeight="1" x14ac:dyDescent="0.25">
      <c r="B32" s="69" t="s">
        <v>4</v>
      </c>
      <c r="C32" s="56" t="s">
        <v>167</v>
      </c>
      <c r="D32" s="463">
        <v>700</v>
      </c>
      <c r="F32" s="49" t="s">
        <v>183</v>
      </c>
      <c r="G32" s="50"/>
      <c r="H32" s="50"/>
    </row>
    <row r="33" spans="2:9" ht="18" customHeight="1" thickBot="1" x14ac:dyDescent="0.3">
      <c r="B33" s="70"/>
      <c r="C33" s="59" t="s">
        <v>143</v>
      </c>
      <c r="D33" s="464">
        <v>300</v>
      </c>
    </row>
    <row r="34" spans="2:9" ht="18" customHeight="1" x14ac:dyDescent="0.25">
      <c r="B34" s="70"/>
      <c r="C34" s="59" t="s">
        <v>158</v>
      </c>
      <c r="D34" s="464">
        <v>255</v>
      </c>
      <c r="F34" s="55" t="s">
        <v>15</v>
      </c>
      <c r="G34" s="56" t="s">
        <v>3</v>
      </c>
      <c r="H34" s="463">
        <v>413.7</v>
      </c>
    </row>
    <row r="35" spans="2:9" ht="18" customHeight="1" x14ac:dyDescent="0.25">
      <c r="B35" s="70"/>
      <c r="C35" s="59" t="s">
        <v>157</v>
      </c>
      <c r="D35" s="464">
        <v>91</v>
      </c>
      <c r="F35" s="58" t="s">
        <v>11</v>
      </c>
      <c r="G35" s="59" t="s">
        <v>3</v>
      </c>
      <c r="H35" s="464">
        <v>240.4</v>
      </c>
    </row>
    <row r="36" spans="2:9" ht="18" customHeight="1" x14ac:dyDescent="0.25">
      <c r="B36" s="70"/>
      <c r="C36" s="59" t="s">
        <v>159</v>
      </c>
      <c r="D36" s="464">
        <v>60</v>
      </c>
      <c r="F36" s="58" t="s">
        <v>97</v>
      </c>
      <c r="G36" s="59" t="s">
        <v>3</v>
      </c>
      <c r="H36" s="464">
        <v>353.8</v>
      </c>
    </row>
    <row r="37" spans="2:9" ht="18" customHeight="1" x14ac:dyDescent="0.25">
      <c r="B37" s="70"/>
      <c r="C37" s="59" t="s">
        <v>161</v>
      </c>
      <c r="D37" s="464">
        <v>150</v>
      </c>
      <c r="F37" s="58" t="s">
        <v>98</v>
      </c>
      <c r="G37" s="59" t="s">
        <v>3</v>
      </c>
      <c r="H37" s="464">
        <v>335.7</v>
      </c>
    </row>
    <row r="38" spans="2:9" ht="18" customHeight="1" x14ac:dyDescent="0.25">
      <c r="B38" s="70"/>
      <c r="C38" s="59" t="s">
        <v>168</v>
      </c>
      <c r="D38" s="464">
        <v>320</v>
      </c>
      <c r="F38" s="58" t="s">
        <v>600</v>
      </c>
      <c r="G38" s="59" t="s">
        <v>119</v>
      </c>
      <c r="H38" s="464">
        <v>450</v>
      </c>
      <c r="I38" s="79"/>
    </row>
    <row r="39" spans="2:9" ht="18" customHeight="1" thickBot="1" x14ac:dyDescent="0.3">
      <c r="B39" s="74"/>
      <c r="C39" s="62" t="s">
        <v>162</v>
      </c>
      <c r="D39" s="465">
        <v>388</v>
      </c>
      <c r="F39" s="61" t="s">
        <v>19</v>
      </c>
      <c r="G39" s="62" t="s">
        <v>3</v>
      </c>
      <c r="H39" s="465">
        <v>226.8</v>
      </c>
    </row>
    <row r="40" spans="2:9" ht="18" customHeight="1" thickBot="1" x14ac:dyDescent="0.3">
      <c r="B40" s="80"/>
      <c r="C40" s="81"/>
      <c r="D40" s="468"/>
    </row>
    <row r="41" spans="2:9" ht="18" customHeight="1" thickBot="1" x14ac:dyDescent="0.3">
      <c r="B41" s="82" t="s">
        <v>30</v>
      </c>
      <c r="C41" s="83" t="s">
        <v>169</v>
      </c>
      <c r="D41" s="469">
        <v>1050</v>
      </c>
      <c r="F41" s="49" t="s">
        <v>184</v>
      </c>
      <c r="G41" s="50"/>
      <c r="H41" s="50"/>
      <c r="I41" s="79"/>
    </row>
    <row r="42" spans="2:9" ht="18" customHeight="1" thickBot="1" x14ac:dyDescent="0.3">
      <c r="B42" s="75"/>
      <c r="C42" s="75"/>
      <c r="D42" s="467"/>
    </row>
    <row r="43" spans="2:9" ht="18" customHeight="1" x14ac:dyDescent="0.25">
      <c r="B43" s="69" t="s">
        <v>107</v>
      </c>
      <c r="C43" s="56" t="s">
        <v>170</v>
      </c>
      <c r="D43" s="463">
        <v>5002</v>
      </c>
      <c r="F43" s="55" t="s">
        <v>17</v>
      </c>
      <c r="G43" s="56" t="s">
        <v>3</v>
      </c>
      <c r="H43" s="57">
        <v>260</v>
      </c>
    </row>
    <row r="44" spans="2:9" ht="18" customHeight="1" thickBot="1" x14ac:dyDescent="0.3">
      <c r="B44" s="70"/>
      <c r="C44" s="332" t="s">
        <v>171</v>
      </c>
      <c r="D44" s="464">
        <v>3102</v>
      </c>
      <c r="F44" s="61" t="s">
        <v>18</v>
      </c>
      <c r="G44" s="62" t="s">
        <v>3</v>
      </c>
      <c r="H44" s="63">
        <v>365</v>
      </c>
    </row>
    <row r="45" spans="2:9" ht="18" customHeight="1" x14ac:dyDescent="0.25">
      <c r="B45" s="70"/>
      <c r="C45" s="332" t="s">
        <v>172</v>
      </c>
      <c r="D45" s="464">
        <v>1700</v>
      </c>
      <c r="F45" s="84"/>
      <c r="G45" s="73"/>
      <c r="H45" s="68"/>
    </row>
    <row r="46" spans="2:9" ht="18" customHeight="1" x14ac:dyDescent="0.25">
      <c r="B46" s="70"/>
      <c r="C46" s="332" t="s">
        <v>164</v>
      </c>
      <c r="D46" s="464">
        <v>200</v>
      </c>
      <c r="F46" s="49" t="s">
        <v>148</v>
      </c>
      <c r="G46" s="50"/>
      <c r="H46" s="50"/>
    </row>
    <row r="47" spans="2:9" ht="18" customHeight="1" thickBot="1" x14ac:dyDescent="0.3">
      <c r="B47" s="70"/>
      <c r="C47" s="59" t="s">
        <v>143</v>
      </c>
      <c r="D47" s="464">
        <v>1585</v>
      </c>
    </row>
    <row r="48" spans="2:9" ht="18" customHeight="1" x14ac:dyDescent="0.25">
      <c r="B48" s="70"/>
      <c r="C48" s="59" t="s">
        <v>157</v>
      </c>
      <c r="D48" s="464">
        <v>480</v>
      </c>
      <c r="F48" s="55" t="s">
        <v>31</v>
      </c>
      <c r="G48" s="56" t="s">
        <v>185</v>
      </c>
      <c r="H48" s="57">
        <v>750</v>
      </c>
    </row>
    <row r="49" spans="2:9" ht="18" customHeight="1" thickBot="1" x14ac:dyDescent="0.3">
      <c r="B49" s="70"/>
      <c r="C49" s="59" t="s">
        <v>158</v>
      </c>
      <c r="D49" s="464">
        <v>969</v>
      </c>
      <c r="F49" s="61" t="s">
        <v>31</v>
      </c>
      <c r="G49" s="62" t="s">
        <v>186</v>
      </c>
      <c r="H49" s="63">
        <v>300</v>
      </c>
    </row>
    <row r="50" spans="2:9" ht="18" customHeight="1" thickBot="1" x14ac:dyDescent="0.3">
      <c r="B50" s="70"/>
      <c r="C50" s="59" t="s">
        <v>159</v>
      </c>
      <c r="D50" s="464">
        <v>195</v>
      </c>
      <c r="G50" s="43"/>
      <c r="H50" s="79"/>
    </row>
    <row r="51" spans="2:9" ht="18" customHeight="1" x14ac:dyDescent="0.25">
      <c r="B51" s="75"/>
      <c r="C51" s="59" t="s">
        <v>160</v>
      </c>
      <c r="D51" s="464">
        <v>203</v>
      </c>
      <c r="F51" s="55" t="s">
        <v>187</v>
      </c>
      <c r="G51" s="56" t="s">
        <v>28</v>
      </c>
      <c r="H51" s="463">
        <v>4105</v>
      </c>
    </row>
    <row r="52" spans="2:9" ht="18" customHeight="1" x14ac:dyDescent="0.25">
      <c r="C52" s="59" t="s">
        <v>161</v>
      </c>
      <c r="D52" s="464">
        <v>889</v>
      </c>
      <c r="F52" s="58"/>
      <c r="G52" s="59" t="s">
        <v>188</v>
      </c>
      <c r="H52" s="464">
        <v>3055</v>
      </c>
      <c r="I52" s="85"/>
    </row>
    <row r="53" spans="2:9" ht="18" customHeight="1" x14ac:dyDescent="0.25">
      <c r="C53" s="59" t="s">
        <v>168</v>
      </c>
      <c r="D53" s="464">
        <v>320</v>
      </c>
      <c r="F53" s="58"/>
      <c r="G53" s="59" t="s">
        <v>189</v>
      </c>
      <c r="H53" s="464">
        <v>1050</v>
      </c>
    </row>
    <row r="54" spans="2:9" ht="18" customHeight="1" x14ac:dyDescent="0.25">
      <c r="C54" s="59" t="s">
        <v>162</v>
      </c>
      <c r="D54" s="464">
        <v>1075</v>
      </c>
      <c r="F54" s="58"/>
      <c r="G54" s="59" t="s">
        <v>3</v>
      </c>
      <c r="H54" s="464">
        <v>4495.3999999999996</v>
      </c>
    </row>
    <row r="55" spans="2:9" ht="18" customHeight="1" thickBot="1" x14ac:dyDescent="0.3">
      <c r="B55" s="86" t="s">
        <v>20</v>
      </c>
      <c r="C55" s="62"/>
      <c r="D55" s="465">
        <v>10718</v>
      </c>
      <c r="F55" s="58"/>
      <c r="G55" s="59" t="s">
        <v>190</v>
      </c>
      <c r="H55" s="464">
        <v>1850</v>
      </c>
    </row>
    <row r="56" spans="2:9" ht="18" customHeight="1" x14ac:dyDescent="0.25">
      <c r="F56" s="58"/>
      <c r="G56" s="59" t="s">
        <v>191</v>
      </c>
      <c r="H56" s="464">
        <v>2020.4</v>
      </c>
    </row>
    <row r="57" spans="2:9" ht="18" customHeight="1" x14ac:dyDescent="0.25">
      <c r="C57" s="87"/>
      <c r="D57" s="88"/>
      <c r="F57" s="58"/>
      <c r="G57" s="59" t="s">
        <v>192</v>
      </c>
      <c r="H57" s="464">
        <v>625</v>
      </c>
    </row>
    <row r="58" spans="2:9" ht="18" customHeight="1" x14ac:dyDescent="0.25">
      <c r="D58" s="79"/>
      <c r="F58" s="58"/>
      <c r="G58" s="59" t="s">
        <v>1</v>
      </c>
      <c r="H58" s="464">
        <v>710</v>
      </c>
    </row>
    <row r="59" spans="2:9" ht="18" customHeight="1" x14ac:dyDescent="0.25">
      <c r="D59" s="79"/>
      <c r="F59" s="58" t="s">
        <v>193</v>
      </c>
      <c r="G59" s="59"/>
      <c r="H59" s="464">
        <v>9310.4</v>
      </c>
    </row>
    <row r="60" spans="2:9" ht="18" customHeight="1" x14ac:dyDescent="0.25">
      <c r="D60" s="79"/>
      <c r="F60" s="58"/>
      <c r="G60" s="59" t="s">
        <v>176</v>
      </c>
      <c r="H60" s="464">
        <v>460</v>
      </c>
    </row>
    <row r="61" spans="2:9" ht="18" customHeight="1" x14ac:dyDescent="0.25">
      <c r="F61" s="58"/>
      <c r="G61" s="59" t="s">
        <v>177</v>
      </c>
      <c r="H61" s="464">
        <v>400</v>
      </c>
    </row>
    <row r="62" spans="2:9" ht="18" customHeight="1" thickBot="1" x14ac:dyDescent="0.3">
      <c r="F62" s="61"/>
      <c r="G62" s="62" t="s">
        <v>6</v>
      </c>
      <c r="H62" s="465">
        <v>520</v>
      </c>
    </row>
    <row r="63" spans="2:9" ht="18" customHeight="1" thickBot="1" x14ac:dyDescent="0.3">
      <c r="G63" s="43"/>
      <c r="H63" s="88"/>
    </row>
    <row r="64" spans="2:9" ht="18" customHeight="1" thickBot="1" x14ac:dyDescent="0.3">
      <c r="F64" s="82" t="s">
        <v>110</v>
      </c>
      <c r="G64" s="83"/>
      <c r="H64" s="469">
        <v>21408.400000000001</v>
      </c>
    </row>
    <row r="65" spans="2:8" ht="18" customHeight="1" x14ac:dyDescent="0.25"/>
    <row r="66" spans="2:8" ht="18" customHeight="1" x14ac:dyDescent="0.25"/>
    <row r="67" spans="2:8" ht="18" customHeight="1" x14ac:dyDescent="0.25"/>
    <row r="68" spans="2:8" ht="18" customHeight="1" x14ac:dyDescent="0.25">
      <c r="F68" s="89"/>
      <c r="G68" s="89"/>
      <c r="H68" s="89"/>
    </row>
    <row r="69" spans="2:8" ht="18" customHeight="1" x14ac:dyDescent="0.25"/>
    <row r="70" spans="2:8" ht="18" customHeight="1" x14ac:dyDescent="0.25"/>
    <row r="71" spans="2:8" s="89" customFormat="1" ht="18" customHeight="1" x14ac:dyDescent="0.25">
      <c r="B71" s="89" t="s">
        <v>120</v>
      </c>
      <c r="F71" s="42"/>
      <c r="G71" s="42"/>
      <c r="H71" s="42"/>
    </row>
    <row r="72" spans="2:8" ht="18" customHeight="1" x14ac:dyDescent="0.25"/>
  </sheetData>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AZ74"/>
  <sheetViews>
    <sheetView showGridLines="0" zoomScale="80" zoomScaleNormal="80" workbookViewId="0">
      <selection activeCell="AI65" sqref="AI65"/>
    </sheetView>
  </sheetViews>
  <sheetFormatPr defaultColWidth="7.42578125" defaultRowHeight="11.25" outlineLevelRow="1" outlineLevelCol="1" x14ac:dyDescent="0.25"/>
  <cols>
    <col min="1" max="2" width="2" style="43" customWidth="1"/>
    <col min="3" max="3" width="42.140625" style="43" customWidth="1"/>
    <col min="4" max="4" width="1.28515625" style="101" customWidth="1"/>
    <col min="5" max="8" width="10.5703125" style="43" hidden="1" customWidth="1" outlineLevel="1"/>
    <col min="9" max="9" width="10.85546875" style="43" hidden="1" customWidth="1" outlineLevel="1"/>
    <col min="10" max="24" width="10.5703125" style="43" hidden="1" customWidth="1" outlineLevel="1"/>
    <col min="25" max="25" width="10.5703125" style="43" customWidth="1" collapsed="1"/>
    <col min="26" max="26" width="10.5703125" style="43" customWidth="1"/>
    <col min="27" max="35" width="12.42578125" style="43" bestFit="1" customWidth="1"/>
    <col min="36" max="36" width="12.42578125" style="43" customWidth="1"/>
    <col min="37" max="37" width="5.140625" style="43" customWidth="1"/>
    <col min="38" max="38" width="12" style="43" bestFit="1" customWidth="1"/>
    <col min="39" max="48" width="12.42578125" style="43" bestFit="1" customWidth="1"/>
    <col min="49" max="49" width="12.42578125" style="43" customWidth="1"/>
    <col min="50" max="16384" width="7.42578125" style="43"/>
  </cols>
  <sheetData>
    <row r="1" spans="1:52" s="99" customFormat="1" ht="12.75" x14ac:dyDescent="0.25">
      <c r="AK1" s="104"/>
    </row>
    <row r="2" spans="1:52" s="99" customFormat="1" ht="12.75" x14ac:dyDescent="0.25">
      <c r="AK2" s="104"/>
    </row>
    <row r="3" spans="1:52" s="99" customFormat="1" ht="26.25" x14ac:dyDescent="0.25">
      <c r="Z3" s="100" t="s">
        <v>194</v>
      </c>
      <c r="AK3" s="104"/>
    </row>
    <row r="4" spans="1:52" s="47" customFormat="1" ht="15" x14ac:dyDescent="0.25">
      <c r="Z4" s="414" t="s">
        <v>543</v>
      </c>
      <c r="AA4" s="416"/>
    </row>
    <row r="5" spans="1:52" ht="18" customHeight="1" x14ac:dyDescent="0.25">
      <c r="AK5" s="104"/>
    </row>
    <row r="6" spans="1:52" ht="18" customHeight="1" x14ac:dyDescent="0.25">
      <c r="B6" s="49" t="s">
        <v>195</v>
      </c>
      <c r="C6" s="49"/>
      <c r="D6" s="102"/>
      <c r="E6" s="413" t="s">
        <v>196</v>
      </c>
      <c r="F6" s="413" t="s">
        <v>197</v>
      </c>
      <c r="G6" s="413" t="s">
        <v>198</v>
      </c>
      <c r="H6" s="413" t="s">
        <v>199</v>
      </c>
      <c r="I6" s="413" t="s">
        <v>200</v>
      </c>
      <c r="J6" s="413" t="s">
        <v>201</v>
      </c>
      <c r="K6" s="413" t="s">
        <v>202</v>
      </c>
      <c r="L6" s="413" t="s">
        <v>203</v>
      </c>
      <c r="M6" s="413" t="s">
        <v>204</v>
      </c>
      <c r="N6" s="413" t="s">
        <v>205</v>
      </c>
      <c r="O6" s="413" t="s">
        <v>206</v>
      </c>
      <c r="P6" s="413" t="s">
        <v>207</v>
      </c>
      <c r="Q6" s="413" t="s">
        <v>74</v>
      </c>
      <c r="R6" s="413" t="s">
        <v>75</v>
      </c>
      <c r="S6" s="413" t="s">
        <v>76</v>
      </c>
      <c r="T6" s="413" t="s">
        <v>208</v>
      </c>
      <c r="U6" s="413" t="s">
        <v>209</v>
      </c>
      <c r="V6" s="413" t="s">
        <v>210</v>
      </c>
      <c r="W6" s="413" t="s">
        <v>211</v>
      </c>
      <c r="X6" s="413" t="s">
        <v>212</v>
      </c>
      <c r="Y6" s="413" t="s">
        <v>213</v>
      </c>
      <c r="Z6" s="413" t="s">
        <v>214</v>
      </c>
      <c r="AA6" s="413" t="s">
        <v>215</v>
      </c>
      <c r="AB6" s="413" t="s">
        <v>216</v>
      </c>
      <c r="AC6" s="413" t="s">
        <v>217</v>
      </c>
      <c r="AD6" s="417" t="s">
        <v>450</v>
      </c>
      <c r="AE6" s="470" t="s">
        <v>451</v>
      </c>
      <c r="AF6" s="476" t="s">
        <v>452</v>
      </c>
      <c r="AG6" s="478" t="s">
        <v>570</v>
      </c>
      <c r="AH6" s="491" t="s">
        <v>571</v>
      </c>
      <c r="AI6" s="492" t="s">
        <v>572</v>
      </c>
      <c r="AJ6" s="532" t="s">
        <v>573</v>
      </c>
      <c r="AK6" s="168"/>
      <c r="AL6" s="286">
        <v>2010</v>
      </c>
      <c r="AM6" s="286">
        <v>2011</v>
      </c>
      <c r="AN6" s="286">
        <v>2012</v>
      </c>
      <c r="AO6" s="286">
        <v>2013</v>
      </c>
      <c r="AP6" s="286">
        <v>2014</v>
      </c>
      <c r="AQ6" s="286">
        <v>2015</v>
      </c>
      <c r="AR6" s="286">
        <v>2016</v>
      </c>
      <c r="AS6" s="286">
        <v>2017</v>
      </c>
      <c r="AT6" s="286">
        <v>2018</v>
      </c>
      <c r="AU6" s="286">
        <v>2019</v>
      </c>
      <c r="AV6" s="476">
        <v>2020</v>
      </c>
      <c r="AW6" s="532">
        <v>2021</v>
      </c>
    </row>
    <row r="7" spans="1:52" ht="9.9499999999999993" customHeight="1" x14ac:dyDescent="0.25">
      <c r="C7" s="91"/>
      <c r="D7" s="103"/>
      <c r="E7" s="104"/>
      <c r="F7" s="104"/>
      <c r="G7" s="104"/>
      <c r="H7" s="104"/>
      <c r="I7" s="104"/>
      <c r="J7" s="104"/>
      <c r="K7" s="104"/>
      <c r="L7" s="104"/>
      <c r="M7" s="104"/>
      <c r="N7" s="104"/>
      <c r="O7" s="104"/>
      <c r="P7" s="104"/>
      <c r="Q7" s="104"/>
      <c r="R7" s="105"/>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row>
    <row r="8" spans="1:52" s="421" customFormat="1" ht="18" customHeight="1" x14ac:dyDescent="0.2">
      <c r="A8" s="93"/>
      <c r="B8" s="337" t="s">
        <v>544</v>
      </c>
      <c r="C8" s="337"/>
      <c r="D8" s="418"/>
      <c r="E8" s="419">
        <v>3194544.96139968</v>
      </c>
      <c r="F8" s="419">
        <v>3197469.5804619999</v>
      </c>
      <c r="G8" s="419">
        <v>3427791.27933473</v>
      </c>
      <c r="H8" s="419">
        <v>3272767.1573732598</v>
      </c>
      <c r="I8" s="419">
        <v>3320366.9131908598</v>
      </c>
      <c r="J8" s="419">
        <v>3459135.1244373699</v>
      </c>
      <c r="K8" s="419">
        <v>3413453.2081036768</v>
      </c>
      <c r="L8" s="419">
        <v>3166758.2279030001</v>
      </c>
      <c r="M8" s="419">
        <v>3347003.4157370003</v>
      </c>
      <c r="N8" s="419">
        <v>3453507.820479</v>
      </c>
      <c r="O8" s="419">
        <v>3548695.8471270003</v>
      </c>
      <c r="P8" s="419">
        <v>3471547.049563</v>
      </c>
      <c r="Q8" s="419">
        <v>3544759.1540019996</v>
      </c>
      <c r="R8" s="419">
        <v>3441311.2264390001</v>
      </c>
      <c r="S8" s="419">
        <v>3553073.3240789999</v>
      </c>
      <c r="T8" s="419">
        <v>3568411.3141110386</v>
      </c>
      <c r="U8" s="419">
        <v>3228669.0261689997</v>
      </c>
      <c r="V8" s="419">
        <v>3318493.9371710066</v>
      </c>
      <c r="W8" s="419">
        <v>3583452.0202280004</v>
      </c>
      <c r="X8" s="419">
        <v>3290554.6909589996</v>
      </c>
      <c r="Y8" s="419">
        <v>3312270.6139430003</v>
      </c>
      <c r="Z8" s="419">
        <v>3284257.0799620003</v>
      </c>
      <c r="AA8" s="419">
        <v>3185538.1982169999</v>
      </c>
      <c r="AB8" s="419">
        <v>2922952.4758669999</v>
      </c>
      <c r="AC8" s="419">
        <v>3028923.751807</v>
      </c>
      <c r="AD8" s="419">
        <v>2627676.6913740002</v>
      </c>
      <c r="AE8" s="419">
        <v>3271699.7741220002</v>
      </c>
      <c r="AF8" s="419">
        <v>3235527.8540690001</v>
      </c>
      <c r="AG8" s="419">
        <v>3147560.5299149998</v>
      </c>
      <c r="AH8" s="419">
        <v>2996819.445847</v>
      </c>
      <c r="AI8" s="419">
        <v>3071305.1018780004</v>
      </c>
      <c r="AJ8" s="419">
        <v>3244556.1758400002</v>
      </c>
      <c r="AK8" s="419"/>
      <c r="AL8" s="419">
        <v>13391401.367855707</v>
      </c>
      <c r="AM8" s="419">
        <v>12692237.363609698</v>
      </c>
      <c r="AN8" s="419">
        <v>13358067.317455001</v>
      </c>
      <c r="AO8" s="419">
        <v>13638765.079766998</v>
      </c>
      <c r="AP8" s="419">
        <v>12984099.237830991</v>
      </c>
      <c r="AQ8" s="419">
        <v>13307648.917488907</v>
      </c>
      <c r="AR8" s="419">
        <v>13891813.993631002</v>
      </c>
      <c r="AS8" s="419">
        <v>14161276.640500039</v>
      </c>
      <c r="AT8" s="419">
        <v>13421169.674527008</v>
      </c>
      <c r="AU8" s="419">
        <v>12705018.367989</v>
      </c>
      <c r="AV8" s="419">
        <v>12163828.071372001</v>
      </c>
      <c r="AW8" s="419">
        <v>12460241.253479999</v>
      </c>
      <c r="AX8" s="420"/>
      <c r="AY8" s="420"/>
      <c r="AZ8" s="420"/>
    </row>
    <row r="9" spans="1:52" ht="9.9499999999999993" customHeight="1" x14ac:dyDescent="0.25">
      <c r="C9" s="91"/>
      <c r="D9" s="103"/>
      <c r="E9" s="104"/>
      <c r="F9" s="104"/>
      <c r="G9" s="104"/>
      <c r="H9" s="104"/>
      <c r="I9" s="104"/>
      <c r="J9" s="104"/>
      <c r="K9" s="104"/>
      <c r="L9" s="104"/>
      <c r="M9" s="104"/>
      <c r="N9" s="104"/>
      <c r="O9" s="104"/>
      <c r="P9" s="104"/>
      <c r="Q9" s="104"/>
      <c r="R9" s="105"/>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row>
    <row r="10" spans="1:52" ht="18" customHeight="1" thickBot="1" x14ac:dyDescent="0.3">
      <c r="C10" s="52" t="s">
        <v>545</v>
      </c>
      <c r="D10" s="103"/>
      <c r="E10" s="424">
        <v>981125.47565300006</v>
      </c>
      <c r="F10" s="424">
        <v>953006.02407199994</v>
      </c>
      <c r="G10" s="424">
        <v>1063136.2467199902</v>
      </c>
      <c r="H10" s="424">
        <v>1009744.2481800001</v>
      </c>
      <c r="I10" s="424">
        <v>1001372.4244918599</v>
      </c>
      <c r="J10" s="424">
        <v>1096870.5341693698</v>
      </c>
      <c r="K10" s="424">
        <v>1053467.1881156769</v>
      </c>
      <c r="L10" s="424">
        <v>1007471.589529</v>
      </c>
      <c r="M10" s="424">
        <v>1037965.1115670002</v>
      </c>
      <c r="N10" s="424">
        <v>1086706.1343769999</v>
      </c>
      <c r="O10" s="424">
        <v>1115406.5791460001</v>
      </c>
      <c r="P10" s="424">
        <v>1060862.311764</v>
      </c>
      <c r="Q10" s="424">
        <v>1109350.3890489999</v>
      </c>
      <c r="R10" s="424">
        <v>1096358.2872600001</v>
      </c>
      <c r="S10" s="424">
        <v>1101206.5116719999</v>
      </c>
      <c r="T10" s="424">
        <v>1124070.6164279999</v>
      </c>
      <c r="U10" s="424">
        <v>1103655.6262000001</v>
      </c>
      <c r="V10" s="424">
        <v>1049225.1142599999</v>
      </c>
      <c r="W10" s="424">
        <v>1130887.5592</v>
      </c>
      <c r="X10" s="424">
        <v>964754.36161200004</v>
      </c>
      <c r="Y10" s="424">
        <v>1064085.6634879999</v>
      </c>
      <c r="Z10" s="424">
        <v>1080145.7466000002</v>
      </c>
      <c r="AA10" s="424">
        <v>1087627.6004999999</v>
      </c>
      <c r="AB10" s="424">
        <v>1001066.4254999999</v>
      </c>
      <c r="AC10" s="424">
        <v>1025197.47575</v>
      </c>
      <c r="AD10" s="424">
        <v>935041.20249000005</v>
      </c>
      <c r="AE10" s="424">
        <v>1104393.1634500001</v>
      </c>
      <c r="AF10" s="424">
        <v>1071202.2721509999</v>
      </c>
      <c r="AG10" s="424">
        <v>1011614.32015</v>
      </c>
      <c r="AH10" s="424">
        <v>968790.09744999988</v>
      </c>
      <c r="AI10" s="424">
        <v>962377.04704000009</v>
      </c>
      <c r="AJ10" s="424">
        <v>1003002.14485</v>
      </c>
      <c r="AK10" s="425"/>
      <c r="AL10" s="424">
        <v>4134396.9632400009</v>
      </c>
      <c r="AM10" s="424">
        <v>3956629</v>
      </c>
      <c r="AN10" s="424">
        <v>4186095.1550519997</v>
      </c>
      <c r="AO10" s="424">
        <v>4207431.191745</v>
      </c>
      <c r="AP10" s="424">
        <v>4007011.9946249905</v>
      </c>
      <c r="AQ10" s="424">
        <v>4159181.7363059064</v>
      </c>
      <c r="AR10" s="424">
        <v>4300940.1368540004</v>
      </c>
      <c r="AS10" s="424">
        <v>4430985.8044090001</v>
      </c>
      <c r="AT10" s="424">
        <v>4248522.6612720005</v>
      </c>
      <c r="AU10" s="424">
        <v>4232925.4360879995</v>
      </c>
      <c r="AV10" s="424">
        <v>4135834.113841</v>
      </c>
      <c r="AW10" s="424">
        <v>3945783.6094900002</v>
      </c>
    </row>
    <row r="11" spans="1:52" ht="9.9499999999999993" customHeight="1" x14ac:dyDescent="0.25">
      <c r="C11" s="94"/>
      <c r="D11" s="103"/>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row>
    <row r="12" spans="1:52" ht="18" customHeight="1" x14ac:dyDescent="0.25">
      <c r="C12" s="121" t="s">
        <v>22</v>
      </c>
      <c r="D12" s="125"/>
      <c r="E12" s="123">
        <v>589755.47865300009</v>
      </c>
      <c r="F12" s="123">
        <v>576078.55107199994</v>
      </c>
      <c r="G12" s="123">
        <v>643576.84971999004</v>
      </c>
      <c r="H12" s="123">
        <v>605109.58918000013</v>
      </c>
      <c r="I12" s="123">
        <v>654263.9424928599</v>
      </c>
      <c r="J12" s="123">
        <v>684593.89656936983</v>
      </c>
      <c r="K12" s="123">
        <v>686811.56011567684</v>
      </c>
      <c r="L12" s="123">
        <v>623149.71252900001</v>
      </c>
      <c r="M12" s="123">
        <v>629736.71336700011</v>
      </c>
      <c r="N12" s="123">
        <v>699662.91947299999</v>
      </c>
      <c r="O12" s="123">
        <v>711879.39614900004</v>
      </c>
      <c r="P12" s="123">
        <v>667186.74076399999</v>
      </c>
      <c r="Q12" s="123">
        <v>672077.9900489999</v>
      </c>
      <c r="R12" s="123">
        <v>679176.24176</v>
      </c>
      <c r="S12" s="123">
        <v>670673.00667199993</v>
      </c>
      <c r="T12" s="123">
        <v>697317.50242799986</v>
      </c>
      <c r="U12" s="123">
        <v>692229.6102</v>
      </c>
      <c r="V12" s="123">
        <v>659783.06959999993</v>
      </c>
      <c r="W12" s="123">
        <v>698509.82620000001</v>
      </c>
      <c r="X12" s="123">
        <v>605520.495612</v>
      </c>
      <c r="Y12" s="123">
        <v>636802.84383799997</v>
      </c>
      <c r="Z12" s="123">
        <v>681831.52125000011</v>
      </c>
      <c r="AA12" s="123">
        <v>654168.72750000004</v>
      </c>
      <c r="AB12" s="123">
        <v>621148.47049999994</v>
      </c>
      <c r="AC12" s="123">
        <v>639543.57975000003</v>
      </c>
      <c r="AD12" s="123">
        <v>595181.75599000009</v>
      </c>
      <c r="AE12" s="123">
        <v>677289.44935000013</v>
      </c>
      <c r="AF12" s="123">
        <v>655096.79075099993</v>
      </c>
      <c r="AG12" s="123">
        <v>619974.10115</v>
      </c>
      <c r="AH12" s="123">
        <v>579052.60144999996</v>
      </c>
      <c r="AI12" s="123">
        <v>605175.40904000006</v>
      </c>
      <c r="AJ12" s="123">
        <v>629787.35935000004</v>
      </c>
      <c r="AK12" s="124"/>
      <c r="AL12" s="123">
        <v>2536775.8148800009</v>
      </c>
      <c r="AM12" s="123">
        <v>2391136</v>
      </c>
      <c r="AN12" s="123">
        <v>2539475.787552</v>
      </c>
      <c r="AO12" s="123">
        <v>2580289.731135</v>
      </c>
      <c r="AP12" s="123">
        <v>2414520.4686249904</v>
      </c>
      <c r="AQ12" s="123">
        <v>2648819.1117069065</v>
      </c>
      <c r="AR12" s="123">
        <v>2708465.7697530002</v>
      </c>
      <c r="AS12" s="123">
        <v>2719244.7409089999</v>
      </c>
      <c r="AT12" s="123">
        <v>2656043.0016120002</v>
      </c>
      <c r="AU12" s="123">
        <v>2593951.5630879998</v>
      </c>
      <c r="AV12" s="123">
        <v>2567111.5758410003</v>
      </c>
      <c r="AW12" s="123">
        <v>2433989.4709900003</v>
      </c>
    </row>
    <row r="13" spans="1:52" ht="18" customHeight="1" x14ac:dyDescent="0.25">
      <c r="C13" s="108" t="s">
        <v>219</v>
      </c>
      <c r="D13" s="109"/>
      <c r="E13" s="122">
        <v>0.78910792077548664</v>
      </c>
      <c r="F13" s="122">
        <v>0.76233742587141651</v>
      </c>
      <c r="G13" s="122">
        <v>0.84240224257956309</v>
      </c>
      <c r="H13" s="122">
        <v>0.79205098063022672</v>
      </c>
      <c r="I13" s="122">
        <v>0.8754218960001976</v>
      </c>
      <c r="J13" s="122">
        <v>0.90593817094354667</v>
      </c>
      <c r="K13" s="122">
        <v>0.89899380116413741</v>
      </c>
      <c r="L13" s="122">
        <v>0.81406604189730103</v>
      </c>
      <c r="M13" s="122">
        <v>0.82906292006374693</v>
      </c>
      <c r="N13" s="122">
        <v>0.92112238458703244</v>
      </c>
      <c r="O13" s="122">
        <v>0.92701864011433122</v>
      </c>
      <c r="P13" s="122">
        <v>0.86881928100627603</v>
      </c>
      <c r="Q13" s="122">
        <v>0.90556931581336619</v>
      </c>
      <c r="R13" s="122">
        <v>0.8984880343065772</v>
      </c>
      <c r="S13" s="122">
        <v>0.87715121315832911</v>
      </c>
      <c r="T13" s="122">
        <v>0.90786421355304914</v>
      </c>
      <c r="U13" s="122">
        <v>0.92338458700854698</v>
      </c>
      <c r="V13" s="122">
        <v>0.87358558234204431</v>
      </c>
      <c r="W13" s="122">
        <v>0.91458472088877807</v>
      </c>
      <c r="X13" s="122">
        <v>0.78889498837749938</v>
      </c>
      <c r="Y13" s="122">
        <v>0.85175194462945991</v>
      </c>
      <c r="Z13" s="122">
        <v>0.89980553389777163</v>
      </c>
      <c r="AA13" s="122">
        <v>0.8566970627890842</v>
      </c>
      <c r="AB13" s="122">
        <v>0.81060586249377353</v>
      </c>
      <c r="AC13" s="122">
        <v>0.84528475070052689</v>
      </c>
      <c r="AD13" s="122">
        <v>0.78610939232869914</v>
      </c>
      <c r="AE13" s="122">
        <v>0.88289136876560159</v>
      </c>
      <c r="AF13" s="122">
        <v>0.85301337448539816</v>
      </c>
      <c r="AG13" s="122">
        <v>0.82578989528914348</v>
      </c>
      <c r="AH13" s="122">
        <v>0.76381426598172708</v>
      </c>
      <c r="AI13" s="122">
        <v>0.78998126067245422</v>
      </c>
      <c r="AJ13" s="122">
        <v>0.82191810005959565</v>
      </c>
      <c r="AK13" s="124"/>
      <c r="AL13" s="122">
        <v>0.83694352190036314</v>
      </c>
      <c r="AM13" s="122">
        <v>0.78999999999999992</v>
      </c>
      <c r="AN13" s="122">
        <v>0.83565581386166654</v>
      </c>
      <c r="AO13" s="122">
        <v>0.85132485986892181</v>
      </c>
      <c r="AP13" s="122">
        <v>0.79647464246417332</v>
      </c>
      <c r="AQ13" s="122">
        <v>0.87360497750129573</v>
      </c>
      <c r="AR13" s="122">
        <v>0.88656817340523719</v>
      </c>
      <c r="AS13" s="122">
        <v>0.89738012275655232</v>
      </c>
      <c r="AT13" s="122">
        <v>0.87803910824166431</v>
      </c>
      <c r="AU13" s="122">
        <v>0.85460780199279873</v>
      </c>
      <c r="AV13" s="122">
        <v>0.841983134566612</v>
      </c>
      <c r="AW13" s="122">
        <v>0.80033679443207861</v>
      </c>
    </row>
    <row r="14" spans="1:52" ht="18" customHeight="1" x14ac:dyDescent="0.25">
      <c r="C14" s="121" t="s">
        <v>7</v>
      </c>
      <c r="D14" s="125"/>
      <c r="E14" s="123">
        <v>391369.99699999997</v>
      </c>
      <c r="F14" s="123">
        <v>376927.473</v>
      </c>
      <c r="G14" s="123">
        <v>419559.39700000006</v>
      </c>
      <c r="H14" s="123">
        <v>404634.65899999999</v>
      </c>
      <c r="I14" s="123">
        <v>347108.48199899995</v>
      </c>
      <c r="J14" s="123">
        <v>412276.63759999996</v>
      </c>
      <c r="K14" s="123">
        <v>366655.62800000003</v>
      </c>
      <c r="L14" s="123">
        <v>384321.87699999998</v>
      </c>
      <c r="M14" s="123">
        <v>408228.39820000005</v>
      </c>
      <c r="N14" s="123">
        <v>387043.21490400005</v>
      </c>
      <c r="O14" s="123">
        <v>403527.182997</v>
      </c>
      <c r="P14" s="123">
        <v>393675.571</v>
      </c>
      <c r="Q14" s="123">
        <v>437272.39900000003</v>
      </c>
      <c r="R14" s="123">
        <v>417182.04550000001</v>
      </c>
      <c r="S14" s="123">
        <v>430533.505</v>
      </c>
      <c r="T14" s="123">
        <v>426753.114</v>
      </c>
      <c r="U14" s="123">
        <v>411426.016</v>
      </c>
      <c r="V14" s="123">
        <v>389442.04466000001</v>
      </c>
      <c r="W14" s="123">
        <v>432377.73300000001</v>
      </c>
      <c r="X14" s="123">
        <v>359233.86599999998</v>
      </c>
      <c r="Y14" s="123">
        <v>427282.8196499999</v>
      </c>
      <c r="Z14" s="123">
        <v>398314.22534999996</v>
      </c>
      <c r="AA14" s="123">
        <v>433458.87299999996</v>
      </c>
      <c r="AB14" s="123">
        <v>379917.95499999996</v>
      </c>
      <c r="AC14" s="123">
        <v>385653.89599999995</v>
      </c>
      <c r="AD14" s="123">
        <v>339859.44650000002</v>
      </c>
      <c r="AE14" s="123">
        <v>427103.71409999992</v>
      </c>
      <c r="AF14" s="123">
        <v>416105.48139999999</v>
      </c>
      <c r="AG14" s="123">
        <v>391640.21899999998</v>
      </c>
      <c r="AH14" s="123">
        <v>389737.49599999993</v>
      </c>
      <c r="AI14" s="123">
        <v>357201.63800000004</v>
      </c>
      <c r="AJ14" s="123">
        <v>373214.78549999994</v>
      </c>
      <c r="AK14" s="124"/>
      <c r="AL14" s="123">
        <v>1597621.14836</v>
      </c>
      <c r="AM14" s="123">
        <v>1565493</v>
      </c>
      <c r="AN14" s="123">
        <v>1646619.3674999999</v>
      </c>
      <c r="AO14" s="123">
        <v>1627141.46061</v>
      </c>
      <c r="AP14" s="123">
        <v>1592491.5260000001</v>
      </c>
      <c r="AQ14" s="123">
        <v>1510362.624599</v>
      </c>
      <c r="AR14" s="123">
        <v>1592474.3671010002</v>
      </c>
      <c r="AS14" s="123">
        <v>1711741.0635000002</v>
      </c>
      <c r="AT14" s="123">
        <v>1592479.6596599999</v>
      </c>
      <c r="AU14" s="123">
        <v>1638973.8729999997</v>
      </c>
      <c r="AV14" s="123">
        <v>1568722.5379999999</v>
      </c>
      <c r="AW14" s="123">
        <v>1511794.1384999999</v>
      </c>
    </row>
    <row r="15" spans="1:52" ht="18" customHeight="1" x14ac:dyDescent="0.25">
      <c r="C15" s="108" t="s">
        <v>219</v>
      </c>
      <c r="D15" s="109"/>
      <c r="E15" s="122">
        <v>0.80774695450947132</v>
      </c>
      <c r="F15" s="122">
        <v>0.76939030643402406</v>
      </c>
      <c r="G15" s="122">
        <v>0.84682968981635121</v>
      </c>
      <c r="H15" s="122">
        <v>0.81696897076557129</v>
      </c>
      <c r="I15" s="122">
        <v>0.71639579264707365</v>
      </c>
      <c r="J15" s="122">
        <v>0.84154557908452876</v>
      </c>
      <c r="K15" s="122">
        <v>0.74028821894014796</v>
      </c>
      <c r="L15" s="122">
        <v>0.76060014696632849</v>
      </c>
      <c r="M15" s="122">
        <v>0.88750575432848222</v>
      </c>
      <c r="N15" s="122">
        <v>0.84144827237816466</v>
      </c>
      <c r="O15" s="122">
        <v>0.8677494064447826</v>
      </c>
      <c r="P15" s="122">
        <v>0.84656438887191532</v>
      </c>
      <c r="Q15" s="122">
        <v>0.95858513894894914</v>
      </c>
      <c r="R15" s="122">
        <v>0.90449329734184725</v>
      </c>
      <c r="S15" s="122">
        <v>0.92329453187426536</v>
      </c>
      <c r="T15" s="122">
        <v>0.91518734788484135</v>
      </c>
      <c r="U15" s="122">
        <v>0.90192489993993996</v>
      </c>
      <c r="V15" s="122">
        <v>0.84435014137748721</v>
      </c>
      <c r="W15" s="122">
        <v>0.9272495449177437</v>
      </c>
      <c r="X15" s="122">
        <v>0.77038990064629831</v>
      </c>
      <c r="Y15" s="122">
        <v>0.9366860610945944</v>
      </c>
      <c r="Z15" s="122">
        <v>0.86358593556727059</v>
      </c>
      <c r="AA15" s="122">
        <v>0.92956808839600458</v>
      </c>
      <c r="AB15" s="122">
        <v>0.81474767082843702</v>
      </c>
      <c r="AC15" s="122">
        <v>0.83842783448767455</v>
      </c>
      <c r="AD15" s="122">
        <v>0.73886876993762995</v>
      </c>
      <c r="AE15" s="122">
        <v>0.91844855349941235</v>
      </c>
      <c r="AF15" s="122">
        <v>0.89479792122444179</v>
      </c>
      <c r="AG15" s="122">
        <v>0.85855063024024025</v>
      </c>
      <c r="AH15" s="122">
        <v>0.84499071006831006</v>
      </c>
      <c r="AI15" s="122">
        <v>0.76603171486486499</v>
      </c>
      <c r="AJ15" s="122">
        <v>0.80037248359283186</v>
      </c>
      <c r="AK15" s="124"/>
      <c r="AL15" s="122">
        <v>0.83426691820365539</v>
      </c>
      <c r="AM15" s="122">
        <v>0.79500000000000004</v>
      </c>
      <c r="AN15" s="122">
        <v>0.85745992660883785</v>
      </c>
      <c r="AO15" s="122">
        <v>0.82840976856761672</v>
      </c>
      <c r="AP15" s="122">
        <v>0.81023398038135441</v>
      </c>
      <c r="AQ15" s="122">
        <v>0.76470743440951972</v>
      </c>
      <c r="AR15" s="122">
        <v>0.86079695518972976</v>
      </c>
      <c r="AS15" s="122">
        <v>0.92570628971096469</v>
      </c>
      <c r="AT15" s="122">
        <v>0.86504904719973319</v>
      </c>
      <c r="AU15" s="122">
        <v>0.88593182324324316</v>
      </c>
      <c r="AV15" s="122">
        <v>0.84795810567567564</v>
      </c>
      <c r="AW15" s="122">
        <v>0.81718602081081082</v>
      </c>
    </row>
    <row r="16" spans="1:52" ht="9.9499999999999993" customHeight="1" x14ac:dyDescent="0.25">
      <c r="C16" s="111"/>
      <c r="D16" s="109"/>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04"/>
      <c r="AL16" s="110"/>
      <c r="AM16" s="110"/>
      <c r="AN16" s="110"/>
      <c r="AO16" s="110"/>
      <c r="AP16" s="110"/>
      <c r="AQ16" s="110"/>
      <c r="AR16" s="110"/>
      <c r="AS16" s="110"/>
      <c r="AT16" s="110"/>
      <c r="AU16" s="110"/>
      <c r="AV16" s="110"/>
      <c r="AW16" s="110"/>
    </row>
    <row r="17" spans="3:49" ht="18" customHeight="1" thickBot="1" x14ac:dyDescent="0.3">
      <c r="C17" s="52" t="s">
        <v>546</v>
      </c>
      <c r="D17" s="103"/>
      <c r="E17" s="424">
        <v>254233.42924199998</v>
      </c>
      <c r="F17" s="424">
        <v>278925.34666500002</v>
      </c>
      <c r="G17" s="424">
        <v>286526.548121</v>
      </c>
      <c r="H17" s="424">
        <v>263392.38575299998</v>
      </c>
      <c r="I17" s="424">
        <v>235167.23869900001</v>
      </c>
      <c r="J17" s="424">
        <v>233724.84026800003</v>
      </c>
      <c r="K17" s="424">
        <v>248382.51998799999</v>
      </c>
      <c r="L17" s="424">
        <v>261207.888374</v>
      </c>
      <c r="M17" s="424">
        <v>231632.80416999999</v>
      </c>
      <c r="N17" s="424">
        <v>250675.44415599998</v>
      </c>
      <c r="O17" s="424">
        <v>276481.57831100002</v>
      </c>
      <c r="P17" s="424">
        <v>276155.50531899999</v>
      </c>
      <c r="Q17" s="424">
        <v>259984.22629900003</v>
      </c>
      <c r="R17" s="424">
        <v>227126.61485100002</v>
      </c>
      <c r="S17" s="424">
        <v>265858.75648799998</v>
      </c>
      <c r="T17" s="424">
        <v>267228.04377003846</v>
      </c>
      <c r="U17" s="424">
        <v>126256.36590199999</v>
      </c>
      <c r="V17" s="424">
        <v>235258.07481800701</v>
      </c>
      <c r="W17" s="424">
        <v>249743.61720499996</v>
      </c>
      <c r="X17" s="424">
        <v>239723.65993899998</v>
      </c>
      <c r="Y17" s="424">
        <v>201972.13894</v>
      </c>
      <c r="Z17" s="424">
        <v>120775.789896</v>
      </c>
      <c r="AA17" s="424">
        <v>112625.52075899999</v>
      </c>
      <c r="AB17" s="424">
        <v>149004.86494999999</v>
      </c>
      <c r="AC17" s="424">
        <v>122891.05061400001</v>
      </c>
      <c r="AD17" s="424">
        <v>93139.633551000021</v>
      </c>
      <c r="AE17" s="424">
        <v>128041.27851500004</v>
      </c>
      <c r="AF17" s="424">
        <v>113469.06146699999</v>
      </c>
      <c r="AG17" s="424">
        <v>160750.36171199998</v>
      </c>
      <c r="AH17" s="424">
        <v>179197.29599000001</v>
      </c>
      <c r="AI17" s="424">
        <v>146657.508164</v>
      </c>
      <c r="AJ17" s="424">
        <v>165849.16475200001</v>
      </c>
      <c r="AK17" s="425"/>
      <c r="AL17" s="424">
        <v>935810.1670807068</v>
      </c>
      <c r="AM17" s="424">
        <v>805818</v>
      </c>
      <c r="AN17" s="424">
        <v>947954.96581099997</v>
      </c>
      <c r="AO17" s="424">
        <v>1019912.824516</v>
      </c>
      <c r="AP17" s="424">
        <v>1083077.7097809999</v>
      </c>
      <c r="AQ17" s="424">
        <v>978482.48732899991</v>
      </c>
      <c r="AR17" s="424">
        <v>1034945.331956</v>
      </c>
      <c r="AS17" s="424">
        <v>1020197.6414080384</v>
      </c>
      <c r="AT17" s="424">
        <v>850981.71786400699</v>
      </c>
      <c r="AU17" s="424">
        <v>584378.31454499997</v>
      </c>
      <c r="AV17" s="424">
        <v>457541.02414700005</v>
      </c>
      <c r="AW17" s="424">
        <v>652454.33061800001</v>
      </c>
    </row>
    <row r="18" spans="3:49" ht="9.9499999999999993" customHeight="1" x14ac:dyDescent="0.25">
      <c r="C18" s="94"/>
      <c r="D18" s="103"/>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row>
    <row r="19" spans="3:49" ht="18" customHeight="1" x14ac:dyDescent="0.25">
      <c r="C19" s="121" t="s">
        <v>8</v>
      </c>
      <c r="D19" s="103"/>
      <c r="E19" s="123">
        <v>146042.472312</v>
      </c>
      <c r="F19" s="123">
        <v>167314.16472100001</v>
      </c>
      <c r="G19" s="123">
        <v>169998.929</v>
      </c>
      <c r="H19" s="123">
        <v>151660.23699999999</v>
      </c>
      <c r="I19" s="123">
        <v>132353.712</v>
      </c>
      <c r="J19" s="123">
        <v>130028.04100000001</v>
      </c>
      <c r="K19" s="123">
        <v>133079.51399999997</v>
      </c>
      <c r="L19" s="123">
        <v>146836.065</v>
      </c>
      <c r="M19" s="123">
        <v>125905.99002999999</v>
      </c>
      <c r="N19" s="123">
        <v>148604.44906899999</v>
      </c>
      <c r="O19" s="123">
        <v>156654.92869</v>
      </c>
      <c r="P19" s="123">
        <v>162873.249193</v>
      </c>
      <c r="Q19" s="123">
        <v>158347.001533</v>
      </c>
      <c r="R19" s="123">
        <v>138489.39988400001</v>
      </c>
      <c r="S19" s="123">
        <v>157051.86144499999</v>
      </c>
      <c r="T19" s="123">
        <v>157328.86265099997</v>
      </c>
      <c r="U19" s="123">
        <v>104750.56254099999</v>
      </c>
      <c r="V19" s="123">
        <v>134213.26700000701</v>
      </c>
      <c r="W19" s="123">
        <v>152361.92794999998</v>
      </c>
      <c r="X19" s="123">
        <v>141853.09596399998</v>
      </c>
      <c r="Y19" s="123">
        <v>133504.73841200001</v>
      </c>
      <c r="Z19" s="123">
        <v>85305.983909000002</v>
      </c>
      <c r="AA19" s="123">
        <v>102115.14960599999</v>
      </c>
      <c r="AB19" s="123">
        <v>140208.87499899999</v>
      </c>
      <c r="AC19" s="123">
        <v>114656.16333400001</v>
      </c>
      <c r="AD19" s="123">
        <v>92334.583551000018</v>
      </c>
      <c r="AE19" s="123">
        <v>128041.21579500004</v>
      </c>
      <c r="AF19" s="123">
        <v>113469.06146699999</v>
      </c>
      <c r="AG19" s="123">
        <v>128081.38237599999</v>
      </c>
      <c r="AH19" s="123">
        <v>125606.501452</v>
      </c>
      <c r="AI19" s="123">
        <v>87881.652613999991</v>
      </c>
      <c r="AJ19" s="123">
        <v>123394.82765399999</v>
      </c>
      <c r="AK19" s="124"/>
      <c r="AL19" s="123">
        <v>475037.515601505</v>
      </c>
      <c r="AM19" s="123">
        <v>438895</v>
      </c>
      <c r="AN19" s="123">
        <v>497365.69999999995</v>
      </c>
      <c r="AO19" s="123">
        <v>582579.12831199996</v>
      </c>
      <c r="AP19" s="123">
        <v>635015.80303299997</v>
      </c>
      <c r="AQ19" s="123">
        <v>542297.33199999994</v>
      </c>
      <c r="AR19" s="123">
        <v>594038.61698199995</v>
      </c>
      <c r="AS19" s="123">
        <v>611217.12551299995</v>
      </c>
      <c r="AT19" s="123">
        <v>533178.85345500696</v>
      </c>
      <c r="AU19" s="123">
        <v>461134.74692599999</v>
      </c>
      <c r="AV19" s="123">
        <v>448501.02414700005</v>
      </c>
      <c r="AW19" s="123">
        <v>464964.36409599998</v>
      </c>
    </row>
    <row r="20" spans="3:49" ht="18" customHeight="1" x14ac:dyDescent="0.25">
      <c r="C20" s="108" t="s">
        <v>219</v>
      </c>
      <c r="D20" s="103"/>
      <c r="E20" s="122">
        <v>0.83420191539718314</v>
      </c>
      <c r="F20" s="122">
        <v>0.94520461419540314</v>
      </c>
      <c r="G20" s="122">
        <v>0.94993277839865276</v>
      </c>
      <c r="H20" s="122">
        <v>0.84745845843539491</v>
      </c>
      <c r="I20" s="122">
        <v>0.75601103098591549</v>
      </c>
      <c r="J20" s="122">
        <v>0.73456485010060368</v>
      </c>
      <c r="K20" s="122">
        <v>0.74363169947948538</v>
      </c>
      <c r="L20" s="122">
        <v>0.82050158795162276</v>
      </c>
      <c r="M20" s="122">
        <v>0.71322693624794919</v>
      </c>
      <c r="N20" s="122">
        <v>0.84180820862488781</v>
      </c>
      <c r="O20" s="122">
        <v>0.87776644060838949</v>
      </c>
      <c r="P20" s="122">
        <v>0.91260883656824865</v>
      </c>
      <c r="Q20" s="122">
        <v>0.9044860024967919</v>
      </c>
      <c r="R20" s="122">
        <v>0.78236543813124915</v>
      </c>
      <c r="S20" s="122">
        <v>0.87758618229370777</v>
      </c>
      <c r="T20" s="122">
        <v>0.87913403042888838</v>
      </c>
      <c r="U20" s="122">
        <v>0.59834045895876364</v>
      </c>
      <c r="V20" s="122">
        <v>0.75820836488163679</v>
      </c>
      <c r="W20" s="122">
        <v>0.85137941980633802</v>
      </c>
      <c r="X20" s="122">
        <v>0.79265737946815662</v>
      </c>
      <c r="Y20" s="122">
        <v>0.76258575149264474</v>
      </c>
      <c r="Z20" s="122">
        <v>0.48191741412761185</v>
      </c>
      <c r="AA20" s="122">
        <v>0.57060669942115727</v>
      </c>
      <c r="AB20" s="122">
        <v>0.78346967811749835</v>
      </c>
      <c r="AC20" s="122">
        <v>0.64949939297700054</v>
      </c>
      <c r="AD20" s="122">
        <v>0.52305305029664151</v>
      </c>
      <c r="AE20" s="122">
        <v>0.71743883069595848</v>
      </c>
      <c r="AF20" s="122">
        <v>0.63578806639500918</v>
      </c>
      <c r="AG20" s="122">
        <v>0.73160727022284822</v>
      </c>
      <c r="AH20" s="122">
        <v>0.70958633384893977</v>
      </c>
      <c r="AI20" s="122">
        <v>0.49107169632746472</v>
      </c>
      <c r="AJ20" s="122">
        <v>0.68951488202250455</v>
      </c>
      <c r="AK20" s="124"/>
      <c r="AL20" s="122">
        <v>0.93144610902255875</v>
      </c>
      <c r="AM20" s="122">
        <v>0.85750000000000004</v>
      </c>
      <c r="AN20" s="122">
        <v>0.84434602336667419</v>
      </c>
      <c r="AO20" s="122">
        <v>0.82065612954800393</v>
      </c>
      <c r="AP20" s="122">
        <v>0.89419944160665854</v>
      </c>
      <c r="AQ20" s="122">
        <v>0.76367729212940683</v>
      </c>
      <c r="AR20" s="122">
        <v>0.83667410842535217</v>
      </c>
      <c r="AS20" s="122">
        <v>0.86337840522810516</v>
      </c>
      <c r="AT20" s="122">
        <v>0.76258994872851782</v>
      </c>
      <c r="AU20" s="122">
        <v>0.64948555905070426</v>
      </c>
      <c r="AV20" s="122">
        <v>0.63169165811549299</v>
      </c>
      <c r="AW20" s="122">
        <v>0.65487938605070417</v>
      </c>
    </row>
    <row r="21" spans="3:49" ht="18" customHeight="1" x14ac:dyDescent="0.25">
      <c r="C21" s="121" t="s">
        <v>176</v>
      </c>
      <c r="D21" s="103"/>
      <c r="E21" s="123">
        <v>108190.95692999999</v>
      </c>
      <c r="F21" s="123">
        <v>111611.181944</v>
      </c>
      <c r="G21" s="123">
        <v>116527.61912100001</v>
      </c>
      <c r="H21" s="123">
        <v>111732.148753</v>
      </c>
      <c r="I21" s="123">
        <v>102813.52669900001</v>
      </c>
      <c r="J21" s="123">
        <v>103696.799268</v>
      </c>
      <c r="K21" s="123">
        <v>115303.005988</v>
      </c>
      <c r="L21" s="123">
        <v>114371.823374</v>
      </c>
      <c r="M21" s="123">
        <v>105726.81414</v>
      </c>
      <c r="N21" s="123">
        <v>102070.995087</v>
      </c>
      <c r="O21" s="123">
        <v>119826.64962099999</v>
      </c>
      <c r="P21" s="123">
        <v>113282.25612599999</v>
      </c>
      <c r="Q21" s="123">
        <v>101637.22476600001</v>
      </c>
      <c r="R21" s="123">
        <v>88637.214966999993</v>
      </c>
      <c r="S21" s="123">
        <v>108806.895043</v>
      </c>
      <c r="T21" s="123">
        <v>109899.18111903848</v>
      </c>
      <c r="U21" s="123">
        <v>21505.803360999998</v>
      </c>
      <c r="V21" s="123">
        <v>101044.807818</v>
      </c>
      <c r="W21" s="123">
        <v>97381.68925499999</v>
      </c>
      <c r="X21" s="123">
        <v>97870.563974999997</v>
      </c>
      <c r="Y21" s="123">
        <v>68467.400527999998</v>
      </c>
      <c r="Z21" s="123">
        <v>35469.805987</v>
      </c>
      <c r="AA21" s="123">
        <v>10510.371153</v>
      </c>
      <c r="AB21" s="123">
        <v>8795.9899509999996</v>
      </c>
      <c r="AC21" s="123">
        <v>8234.8872800000008</v>
      </c>
      <c r="AD21" s="123">
        <v>805.05</v>
      </c>
      <c r="AE21" s="123">
        <v>6.2719999998876119E-2</v>
      </c>
      <c r="AF21" s="123">
        <v>0</v>
      </c>
      <c r="AG21" s="123">
        <v>32668.979336000004</v>
      </c>
      <c r="AH21" s="123">
        <v>53590.794538000002</v>
      </c>
      <c r="AI21" s="123">
        <v>58775.85555</v>
      </c>
      <c r="AJ21" s="123">
        <v>42454.337098000004</v>
      </c>
      <c r="AK21" s="124"/>
      <c r="AL21" s="123">
        <v>460772.6514792018</v>
      </c>
      <c r="AM21" s="123">
        <v>366923</v>
      </c>
      <c r="AN21" s="123">
        <v>450589.26581099996</v>
      </c>
      <c r="AO21" s="123">
        <v>437333.69620400004</v>
      </c>
      <c r="AP21" s="123">
        <v>448061.90674800001</v>
      </c>
      <c r="AQ21" s="123">
        <v>436185.15532899997</v>
      </c>
      <c r="AR21" s="123">
        <v>440906.714974</v>
      </c>
      <c r="AS21" s="123">
        <v>408980.51589503849</v>
      </c>
      <c r="AT21" s="123">
        <v>317802.86440899997</v>
      </c>
      <c r="AU21" s="123">
        <v>123243.56761899999</v>
      </c>
      <c r="AV21" s="123">
        <v>9039.9999999999982</v>
      </c>
      <c r="AW21" s="123">
        <v>187489.96652200003</v>
      </c>
    </row>
    <row r="22" spans="3:49" ht="9.9499999999999993" customHeight="1" x14ac:dyDescent="0.25">
      <c r="C22" s="91"/>
      <c r="D22" s="103"/>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04"/>
      <c r="AL22" s="124"/>
      <c r="AM22" s="124"/>
      <c r="AN22" s="124"/>
      <c r="AO22" s="124"/>
      <c r="AP22" s="124"/>
      <c r="AQ22" s="124"/>
      <c r="AR22" s="124"/>
      <c r="AS22" s="124"/>
      <c r="AT22" s="124"/>
      <c r="AU22" s="124"/>
      <c r="AV22" s="124"/>
      <c r="AW22" s="124"/>
    </row>
    <row r="23" spans="3:49" ht="18" customHeight="1" thickBot="1" x14ac:dyDescent="0.3">
      <c r="C23" s="52" t="s">
        <v>547</v>
      </c>
      <c r="D23" s="103"/>
      <c r="E23" s="424">
        <v>1959186.0565046798</v>
      </c>
      <c r="F23" s="424">
        <v>1965538.209725</v>
      </c>
      <c r="G23" s="424">
        <v>2078128.4844937399</v>
      </c>
      <c r="H23" s="424">
        <v>1999630.52344026</v>
      </c>
      <c r="I23" s="424">
        <v>2083827.25</v>
      </c>
      <c r="J23" s="424">
        <v>2128539.75</v>
      </c>
      <c r="K23" s="424">
        <v>2111603.5</v>
      </c>
      <c r="L23" s="424">
        <v>1898078.75</v>
      </c>
      <c r="M23" s="424">
        <v>2077405.5</v>
      </c>
      <c r="N23" s="424">
        <v>2116126.2419460001</v>
      </c>
      <c r="O23" s="424">
        <v>2156807.6896700002</v>
      </c>
      <c r="P23" s="424">
        <v>2134529.2324800002</v>
      </c>
      <c r="Q23" s="424">
        <v>2175424.5386539996</v>
      </c>
      <c r="R23" s="424">
        <v>2117826.3243279997</v>
      </c>
      <c r="S23" s="424">
        <v>2186008.0559189999</v>
      </c>
      <c r="T23" s="424">
        <v>2177112.6539130001</v>
      </c>
      <c r="U23" s="424">
        <v>1998757.0340669998</v>
      </c>
      <c r="V23" s="424">
        <v>2034010.7480929997</v>
      </c>
      <c r="W23" s="424">
        <v>2202820.8438230003</v>
      </c>
      <c r="X23" s="424">
        <v>2086076.6694079996</v>
      </c>
      <c r="Y23" s="424">
        <v>2046212.8115150002</v>
      </c>
      <c r="Z23" s="424">
        <v>2083335.5434659999</v>
      </c>
      <c r="AA23" s="424">
        <v>1985285.0769579997</v>
      </c>
      <c r="AB23" s="424">
        <v>1772881.185417</v>
      </c>
      <c r="AC23" s="424">
        <v>1880835.225443</v>
      </c>
      <c r="AD23" s="424">
        <v>1599495.855333</v>
      </c>
      <c r="AE23" s="424">
        <v>2039265.332157</v>
      </c>
      <c r="AF23" s="424">
        <v>2050856.5204510004</v>
      </c>
      <c r="AG23" s="424">
        <v>1975195.8480529999</v>
      </c>
      <c r="AH23" s="424">
        <v>1848832.052407</v>
      </c>
      <c r="AI23" s="424">
        <v>1962270.5466740001</v>
      </c>
      <c r="AJ23" s="424">
        <v>2075704.8662380001</v>
      </c>
      <c r="AK23" s="425"/>
      <c r="AL23" s="424">
        <v>8321194.2375349998</v>
      </c>
      <c r="AM23" s="424">
        <v>7929790.3636096967</v>
      </c>
      <c r="AN23" s="424">
        <v>8224017.1965920003</v>
      </c>
      <c r="AO23" s="424">
        <v>8411421.0635059979</v>
      </c>
      <c r="AP23" s="424">
        <v>7894009.5334250005</v>
      </c>
      <c r="AQ23" s="424">
        <v>8169984.6938540004</v>
      </c>
      <c r="AR23" s="424">
        <v>8555928.5248210002</v>
      </c>
      <c r="AS23" s="424">
        <v>8710093.1946830004</v>
      </c>
      <c r="AT23" s="424">
        <v>8321665.2953910008</v>
      </c>
      <c r="AU23" s="424">
        <v>7887714.6173560005</v>
      </c>
      <c r="AV23" s="424">
        <v>7570452.9333840003</v>
      </c>
      <c r="AW23" s="424">
        <v>7862003.3133719992</v>
      </c>
    </row>
    <row r="24" spans="3:49" ht="9.9499999999999993" customHeight="1" x14ac:dyDescent="0.25">
      <c r="C24" s="113"/>
      <c r="D24" s="103"/>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row>
    <row r="25" spans="3:49" ht="18" customHeight="1" x14ac:dyDescent="0.25">
      <c r="C25" s="121" t="s">
        <v>170</v>
      </c>
      <c r="D25" s="103"/>
      <c r="E25" s="123">
        <v>789559.27328900003</v>
      </c>
      <c r="F25" s="123">
        <v>789768.6170020001</v>
      </c>
      <c r="G25" s="123">
        <v>847592.75864899997</v>
      </c>
      <c r="H25" s="123">
        <v>810965.52319199999</v>
      </c>
      <c r="I25" s="123">
        <v>826657</v>
      </c>
      <c r="J25" s="123">
        <v>872465</v>
      </c>
      <c r="K25" s="123">
        <v>871006</v>
      </c>
      <c r="L25" s="123">
        <v>786949</v>
      </c>
      <c r="M25" s="123">
        <v>831422</v>
      </c>
      <c r="N25" s="123">
        <v>880738.62128399999</v>
      </c>
      <c r="O25" s="123">
        <v>903307.91283099994</v>
      </c>
      <c r="P25" s="123">
        <v>844392.11644400004</v>
      </c>
      <c r="Q25" s="123">
        <v>879795.0289899999</v>
      </c>
      <c r="R25" s="123">
        <v>870521.05161899992</v>
      </c>
      <c r="S25" s="123">
        <v>865570.37169900013</v>
      </c>
      <c r="T25" s="123">
        <v>902771.73687499994</v>
      </c>
      <c r="U25" s="123">
        <v>832886.26355500007</v>
      </c>
      <c r="V25" s="123">
        <v>841720.36219800008</v>
      </c>
      <c r="W25" s="123">
        <v>901635.39224199997</v>
      </c>
      <c r="X25" s="123">
        <v>823368.30936699989</v>
      </c>
      <c r="Y25" s="123">
        <v>816554.75601000001</v>
      </c>
      <c r="Z25" s="123">
        <v>829983.74250699999</v>
      </c>
      <c r="AA25" s="123">
        <v>803779.65629499999</v>
      </c>
      <c r="AB25" s="123">
        <v>734884.67425099993</v>
      </c>
      <c r="AC25" s="123">
        <v>754579.29625500005</v>
      </c>
      <c r="AD25" s="123">
        <v>650985.53722799988</v>
      </c>
      <c r="AE25" s="123">
        <v>817812.50999899989</v>
      </c>
      <c r="AF25" s="123">
        <v>803692.92923899996</v>
      </c>
      <c r="AG25" s="123">
        <v>762618.49931900005</v>
      </c>
      <c r="AH25" s="123">
        <v>712763.97874399996</v>
      </c>
      <c r="AI25" s="123">
        <v>751247.5868269999</v>
      </c>
      <c r="AJ25" s="123">
        <v>800004.32172899996</v>
      </c>
      <c r="AK25" s="124"/>
      <c r="AL25" s="123">
        <v>3276625.6219510008</v>
      </c>
      <c r="AM25" s="123">
        <v>3119157.9080783515</v>
      </c>
      <c r="AN25" s="123">
        <v>3329757.635737</v>
      </c>
      <c r="AO25" s="123">
        <v>3372825.3782879999</v>
      </c>
      <c r="AP25" s="123">
        <v>3237886.1721320003</v>
      </c>
      <c r="AQ25" s="123">
        <v>3357077</v>
      </c>
      <c r="AR25" s="123">
        <v>3459860.6505590002</v>
      </c>
      <c r="AS25" s="123">
        <v>3518658.189183</v>
      </c>
      <c r="AT25" s="123">
        <v>3399610.327362</v>
      </c>
      <c r="AU25" s="123">
        <v>3185202.8290630002</v>
      </c>
      <c r="AV25" s="123">
        <v>3027070.272721</v>
      </c>
      <c r="AW25" s="123">
        <v>3026634.3866189998</v>
      </c>
    </row>
    <row r="26" spans="3:49" ht="18" customHeight="1" x14ac:dyDescent="0.25">
      <c r="C26" s="108" t="s">
        <v>219</v>
      </c>
      <c r="D26" s="103"/>
      <c r="E26" s="122">
        <v>0.8534385653591714</v>
      </c>
      <c r="F26" s="122">
        <v>0.84428391365112243</v>
      </c>
      <c r="G26" s="122">
        <v>0.89625057044035927</v>
      </c>
      <c r="H26" s="122">
        <v>0.85752067293119039</v>
      </c>
      <c r="I26" s="122">
        <v>0.89353740958014982</v>
      </c>
      <c r="J26" s="122">
        <v>0.93268909475468043</v>
      </c>
      <c r="K26" s="122">
        <v>0.9210081540244911</v>
      </c>
      <c r="L26" s="122">
        <v>0.83212569326480945</v>
      </c>
      <c r="M26" s="122">
        <v>0.89124779833827539</v>
      </c>
      <c r="N26" s="122">
        <v>0.94411284059474221</v>
      </c>
      <c r="O26" s="122">
        <v>0.95778105617915654</v>
      </c>
      <c r="P26" s="122">
        <v>0.89531239749960601</v>
      </c>
      <c r="Q26" s="122">
        <v>0.95097484476827165</v>
      </c>
      <c r="R26" s="122">
        <v>0.93061044026609996</v>
      </c>
      <c r="S26" s="122">
        <v>0.93061044026609996</v>
      </c>
      <c r="T26" s="122">
        <v>0.93061044026609996</v>
      </c>
      <c r="U26" s="122">
        <v>0.90027092572131917</v>
      </c>
      <c r="V26" s="122">
        <v>0.89982172790561543</v>
      </c>
      <c r="W26" s="122">
        <v>0.95339563296192753</v>
      </c>
      <c r="X26" s="122">
        <v>0.8706354666466436</v>
      </c>
      <c r="Y26" s="122">
        <v>0.88261811757773645</v>
      </c>
      <c r="Z26" s="122">
        <v>0.88727496548377138</v>
      </c>
      <c r="AA26" s="122">
        <v>0.84992228651291768</v>
      </c>
      <c r="AB26" s="122">
        <v>0.77707224582140244</v>
      </c>
      <c r="AC26" s="122">
        <v>0.80887562510054722</v>
      </c>
      <c r="AD26" s="122">
        <v>0.69782769812275369</v>
      </c>
      <c r="AE26" s="122">
        <v>0.86712989711242683</v>
      </c>
      <c r="AF26" s="122">
        <v>0.8521588836721109</v>
      </c>
      <c r="AG26" s="122">
        <v>0.82431814810304149</v>
      </c>
      <c r="AH26" s="122">
        <v>0.76196388224173484</v>
      </c>
      <c r="AI26" s="122">
        <v>0.79437450516783781</v>
      </c>
      <c r="AJ26" s="122">
        <v>0.84593022107364468</v>
      </c>
      <c r="AK26" s="124"/>
      <c r="AL26" s="122">
        <v>0.87330107194856088</v>
      </c>
      <c r="AM26" s="122">
        <v>0.83000000000000007</v>
      </c>
      <c r="AN26" s="122">
        <v>0.88513664145779725</v>
      </c>
      <c r="AO26" s="122">
        <v>0.8990652431631726</v>
      </c>
      <c r="AP26" s="122">
        <v>0.86287343059546084</v>
      </c>
      <c r="AQ26" s="122">
        <v>0.89484008790603276</v>
      </c>
      <c r="AR26" s="122">
        <v>0.9221377483097013</v>
      </c>
      <c r="AS26" s="122">
        <v>0.93570229656076109</v>
      </c>
      <c r="AT26" s="122">
        <v>0.90707174029726623</v>
      </c>
      <c r="AU26" s="122">
        <v>0.84893465593363526</v>
      </c>
      <c r="AV26" s="122">
        <v>0.80678844329370991</v>
      </c>
      <c r="AW26" s="122">
        <v>0.80667227788352869</v>
      </c>
    </row>
    <row r="27" spans="3:49" ht="18" customHeight="1" x14ac:dyDescent="0.25">
      <c r="C27" s="121" t="s">
        <v>143</v>
      </c>
      <c r="D27" s="103"/>
      <c r="E27" s="123">
        <v>323733.92370099999</v>
      </c>
      <c r="F27" s="123">
        <v>312022.80850399996</v>
      </c>
      <c r="G27" s="123">
        <v>347648.63617700001</v>
      </c>
      <c r="H27" s="123">
        <v>323230.692003</v>
      </c>
      <c r="I27" s="123">
        <v>346739</v>
      </c>
      <c r="J27" s="123">
        <v>359202</v>
      </c>
      <c r="K27" s="123">
        <v>354720</v>
      </c>
      <c r="L27" s="123">
        <v>329135</v>
      </c>
      <c r="M27" s="123">
        <v>341327</v>
      </c>
      <c r="N27" s="123">
        <v>367036.15508900001</v>
      </c>
      <c r="O27" s="123">
        <v>361836.79529600008</v>
      </c>
      <c r="P27" s="123">
        <v>330265.74486099998</v>
      </c>
      <c r="Q27" s="123">
        <v>365232.80922399997</v>
      </c>
      <c r="R27" s="123">
        <v>352654.24715799995</v>
      </c>
      <c r="S27" s="123">
        <v>367016.30622900004</v>
      </c>
      <c r="T27" s="123">
        <v>360983.99476699997</v>
      </c>
      <c r="U27" s="123">
        <v>322313.48488499998</v>
      </c>
      <c r="V27" s="123">
        <v>320628.178702</v>
      </c>
      <c r="W27" s="123">
        <v>351158.08173999999</v>
      </c>
      <c r="X27" s="123">
        <v>330258.58029400004</v>
      </c>
      <c r="Y27" s="123">
        <v>344334.810941</v>
      </c>
      <c r="Z27" s="123">
        <v>347874.82060500002</v>
      </c>
      <c r="AA27" s="123">
        <v>324198.74148299999</v>
      </c>
      <c r="AB27" s="123">
        <v>293619.26784600003</v>
      </c>
      <c r="AC27" s="123">
        <v>307258.690459</v>
      </c>
      <c r="AD27" s="123">
        <v>278059.96156299999</v>
      </c>
      <c r="AE27" s="123">
        <v>318677.61093899986</v>
      </c>
      <c r="AF27" s="123">
        <v>328056.43401999999</v>
      </c>
      <c r="AG27" s="123">
        <v>313882.04288700002</v>
      </c>
      <c r="AH27" s="123">
        <v>321607.20323700004</v>
      </c>
      <c r="AI27" s="123">
        <v>318426.40303099994</v>
      </c>
      <c r="AJ27" s="123">
        <v>336620.90893199999</v>
      </c>
      <c r="AK27" s="124"/>
      <c r="AL27" s="123">
        <v>1520142.2008199999</v>
      </c>
      <c r="AM27" s="123">
        <v>1411098.1675405626</v>
      </c>
      <c r="AN27" s="123">
        <v>1472487.8223069999</v>
      </c>
      <c r="AO27" s="123">
        <v>1505595.1859530001</v>
      </c>
      <c r="AP27" s="123">
        <v>1306636.060385</v>
      </c>
      <c r="AQ27" s="123">
        <v>1389796</v>
      </c>
      <c r="AR27" s="123">
        <v>1400465.6952460001</v>
      </c>
      <c r="AS27" s="123">
        <v>1445887.3573779999</v>
      </c>
      <c r="AT27" s="123">
        <v>1324358.325621</v>
      </c>
      <c r="AU27" s="123">
        <v>1310027.640875</v>
      </c>
      <c r="AV27" s="123">
        <v>1232052.6969809998</v>
      </c>
      <c r="AW27" s="123">
        <v>1290536.5580869999</v>
      </c>
    </row>
    <row r="28" spans="3:49" s="115" customFormat="1" ht="18" customHeight="1" x14ac:dyDescent="0.25">
      <c r="C28" s="130" t="s">
        <v>157</v>
      </c>
      <c r="D28" s="127"/>
      <c r="E28" s="131">
        <v>90353.238348999992</v>
      </c>
      <c r="F28" s="131">
        <v>88775.253713999991</v>
      </c>
      <c r="G28" s="131">
        <v>97404.025217000002</v>
      </c>
      <c r="H28" s="131">
        <v>98294.725642000005</v>
      </c>
      <c r="I28" s="131">
        <v>92137</v>
      </c>
      <c r="J28" s="131">
        <v>105898</v>
      </c>
      <c r="K28" s="131">
        <v>101279</v>
      </c>
      <c r="L28" s="131">
        <v>89959</v>
      </c>
      <c r="M28" s="131">
        <v>100802</v>
      </c>
      <c r="N28" s="131">
        <v>106708.25801800001</v>
      </c>
      <c r="O28" s="131">
        <v>109156.30300000001</v>
      </c>
      <c r="P28" s="131">
        <v>95021.168000000005</v>
      </c>
      <c r="Q28" s="131">
        <v>107607.25700000001</v>
      </c>
      <c r="R28" s="131">
        <v>106067.16500000001</v>
      </c>
      <c r="S28" s="131">
        <v>107781.88799999999</v>
      </c>
      <c r="T28" s="131">
        <v>108576.149</v>
      </c>
      <c r="U28" s="131">
        <v>89086.832000000009</v>
      </c>
      <c r="V28" s="131">
        <v>95434.271100999991</v>
      </c>
      <c r="W28" s="131">
        <v>109986.266</v>
      </c>
      <c r="X28" s="131">
        <v>100490.98699999999</v>
      </c>
      <c r="Y28" s="131">
        <v>103580.599001</v>
      </c>
      <c r="Z28" s="131">
        <v>101965.012</v>
      </c>
      <c r="AA28" s="131">
        <v>102267.63999999998</v>
      </c>
      <c r="AB28" s="131">
        <v>89948.937999999995</v>
      </c>
      <c r="AC28" s="131">
        <v>92864.245133999997</v>
      </c>
      <c r="AD28" s="131">
        <v>64006.877999999997</v>
      </c>
      <c r="AE28" s="131">
        <v>88659.714031999989</v>
      </c>
      <c r="AF28" s="131">
        <v>93955.981999999989</v>
      </c>
      <c r="AG28" s="131">
        <v>93451.746000999992</v>
      </c>
      <c r="AH28" s="131">
        <v>90963.300998999999</v>
      </c>
      <c r="AI28" s="131">
        <v>97052.629000000001</v>
      </c>
      <c r="AJ28" s="131">
        <v>99459.213000000003</v>
      </c>
      <c r="AK28" s="129"/>
      <c r="AL28" s="131">
        <v>321708.61278600001</v>
      </c>
      <c r="AM28" s="131">
        <v>314533.94359258795</v>
      </c>
      <c r="AN28" s="131">
        <v>355702.93564199994</v>
      </c>
      <c r="AO28" s="131">
        <v>389853.75656800001</v>
      </c>
      <c r="AP28" s="131">
        <v>374827.242922</v>
      </c>
      <c r="AQ28" s="131">
        <v>389273</v>
      </c>
      <c r="AR28" s="131">
        <v>411687.72901800001</v>
      </c>
      <c r="AS28" s="131">
        <v>430032.45900000003</v>
      </c>
      <c r="AT28" s="131">
        <v>394998.35610099998</v>
      </c>
      <c r="AU28" s="131">
        <v>397762.1890009999</v>
      </c>
      <c r="AV28" s="131">
        <v>339486.819166</v>
      </c>
      <c r="AW28" s="131">
        <v>380926.88899999997</v>
      </c>
    </row>
    <row r="29" spans="3:49" ht="18" customHeight="1" x14ac:dyDescent="0.25">
      <c r="C29" s="121" t="s">
        <v>222</v>
      </c>
      <c r="D29" s="103"/>
      <c r="E29" s="123">
        <v>15875.846000000001</v>
      </c>
      <c r="F29" s="123">
        <v>491.30900000000008</v>
      </c>
      <c r="G29" s="123">
        <v>43098.111000000004</v>
      </c>
      <c r="H29" s="123">
        <v>41873.995999999999</v>
      </c>
      <c r="I29" s="123">
        <v>39561</v>
      </c>
      <c r="J29" s="123">
        <v>48461</v>
      </c>
      <c r="K29" s="123">
        <v>50828</v>
      </c>
      <c r="L29" s="123">
        <v>41136</v>
      </c>
      <c r="M29" s="123">
        <v>51230</v>
      </c>
      <c r="N29" s="123">
        <v>50420.116999999998</v>
      </c>
      <c r="O29" s="123">
        <v>48516.294000000002</v>
      </c>
      <c r="P29" s="123">
        <v>46026.695</v>
      </c>
      <c r="Q29" s="123">
        <v>45434.156000000003</v>
      </c>
      <c r="R29" s="123">
        <v>33786.347999999998</v>
      </c>
      <c r="S29" s="123">
        <v>50546.012000000002</v>
      </c>
      <c r="T29" s="123">
        <v>49472.432000000001</v>
      </c>
      <c r="U29" s="123">
        <v>36715.016000000003</v>
      </c>
      <c r="V29" s="123">
        <v>37515.846000000005</v>
      </c>
      <c r="W29" s="123">
        <v>48792.311000000002</v>
      </c>
      <c r="X29" s="123">
        <v>49633.763000000006</v>
      </c>
      <c r="Y29" s="123">
        <v>48199.691000000006</v>
      </c>
      <c r="Z29" s="123">
        <v>46605.466999999997</v>
      </c>
      <c r="AA29" s="123">
        <v>45756.392</v>
      </c>
      <c r="AB29" s="123">
        <v>17110.330999999998</v>
      </c>
      <c r="AC29" s="123">
        <v>40047.584000000003</v>
      </c>
      <c r="AD29" s="123">
        <v>41351.819000000003</v>
      </c>
      <c r="AE29" s="123">
        <v>48761.787000000004</v>
      </c>
      <c r="AF29" s="123">
        <v>46234.914000000004</v>
      </c>
      <c r="AG29" s="123">
        <v>48886.487000000001</v>
      </c>
      <c r="AH29" s="123">
        <v>43636.828999999998</v>
      </c>
      <c r="AI29" s="123">
        <v>33227.631000000001</v>
      </c>
      <c r="AJ29" s="123">
        <v>41164.165000000001</v>
      </c>
      <c r="AK29" s="114"/>
      <c r="AL29" s="456">
        <v>161162.61600000001</v>
      </c>
      <c r="AM29" s="456">
        <v>139210.53719900001</v>
      </c>
      <c r="AN29" s="456">
        <v>184799.226</v>
      </c>
      <c r="AO29" s="456">
        <v>126181.42099999999</v>
      </c>
      <c r="AP29" s="456">
        <v>101339.26200000002</v>
      </c>
      <c r="AQ29" s="456">
        <v>179986</v>
      </c>
      <c r="AR29" s="456">
        <v>196193.106</v>
      </c>
      <c r="AS29" s="456">
        <v>179238.948</v>
      </c>
      <c r="AT29" s="456">
        <v>172656.93600000002</v>
      </c>
      <c r="AU29" s="456">
        <v>157671.88099999999</v>
      </c>
      <c r="AV29" s="456">
        <v>176396.10399999999</v>
      </c>
      <c r="AW29" s="456">
        <v>166915.11199999999</v>
      </c>
    </row>
    <row r="30" spans="3:49" s="115" customFormat="1" ht="18" customHeight="1" x14ac:dyDescent="0.25">
      <c r="C30" s="130" t="s">
        <v>158</v>
      </c>
      <c r="D30" s="127"/>
      <c r="E30" s="131">
        <v>154169.71437100001</v>
      </c>
      <c r="F30" s="131">
        <v>156673.95397199999</v>
      </c>
      <c r="G30" s="131">
        <v>188171.69585399999</v>
      </c>
      <c r="H30" s="131">
        <v>172715.40346599999</v>
      </c>
      <c r="I30" s="131">
        <v>169339</v>
      </c>
      <c r="J30" s="131">
        <v>166077</v>
      </c>
      <c r="K30" s="131">
        <v>174966</v>
      </c>
      <c r="L30" s="131">
        <v>156593</v>
      </c>
      <c r="M30" s="131">
        <v>165845</v>
      </c>
      <c r="N30" s="131">
        <v>170398.834305</v>
      </c>
      <c r="O30" s="131">
        <v>187020.13099999999</v>
      </c>
      <c r="P30" s="131">
        <v>166644.25099999999</v>
      </c>
      <c r="Q30" s="131">
        <v>188466.21</v>
      </c>
      <c r="R30" s="131">
        <v>174194.098</v>
      </c>
      <c r="S30" s="131">
        <v>185209.514</v>
      </c>
      <c r="T30" s="131">
        <v>170030.69400000002</v>
      </c>
      <c r="U30" s="131">
        <v>141941.927</v>
      </c>
      <c r="V30" s="131">
        <v>153958.17000000004</v>
      </c>
      <c r="W30" s="131">
        <v>158534.726</v>
      </c>
      <c r="X30" s="131">
        <v>156856.98700000002</v>
      </c>
      <c r="Y30" s="131">
        <v>149715.08499999999</v>
      </c>
      <c r="Z30" s="131">
        <v>147941.43899999998</v>
      </c>
      <c r="AA30" s="131">
        <v>136272.025005</v>
      </c>
      <c r="AB30" s="131">
        <v>111323.486</v>
      </c>
      <c r="AC30" s="131">
        <v>144744.356</v>
      </c>
      <c r="AD30" s="131">
        <v>122415.906</v>
      </c>
      <c r="AE30" s="131">
        <v>167080.39900000003</v>
      </c>
      <c r="AF30" s="131">
        <v>166826.391</v>
      </c>
      <c r="AG30" s="131">
        <v>155571.27499999999</v>
      </c>
      <c r="AH30" s="131">
        <v>158899.655</v>
      </c>
      <c r="AI30" s="131">
        <v>166715.88500000001</v>
      </c>
      <c r="AJ30" s="131">
        <v>177325.50899999999</v>
      </c>
      <c r="AK30" s="112"/>
      <c r="AL30" s="457">
        <v>908778.60885399999</v>
      </c>
      <c r="AM30" s="457">
        <v>818666.1743260579</v>
      </c>
      <c r="AN30" s="457">
        <v>804183.26098399982</v>
      </c>
      <c r="AO30" s="457">
        <v>825384.12953799998</v>
      </c>
      <c r="AP30" s="457">
        <v>671730.76766299992</v>
      </c>
      <c r="AQ30" s="457">
        <v>666975</v>
      </c>
      <c r="AR30" s="457">
        <v>689908.21630500001</v>
      </c>
      <c r="AS30" s="457">
        <v>717900.51599999995</v>
      </c>
      <c r="AT30" s="457">
        <v>611291.81000000006</v>
      </c>
      <c r="AU30" s="457">
        <v>545252.03500499995</v>
      </c>
      <c r="AV30" s="457">
        <v>601067.05200000003</v>
      </c>
      <c r="AW30" s="457">
        <v>658512.32400000002</v>
      </c>
    </row>
    <row r="31" spans="3:49" ht="18" customHeight="1" x14ac:dyDescent="0.25">
      <c r="C31" s="121" t="s">
        <v>159</v>
      </c>
      <c r="D31" s="103"/>
      <c r="E31" s="123">
        <v>54034.436424999993</v>
      </c>
      <c r="F31" s="123">
        <v>60722.610017999999</v>
      </c>
      <c r="G31" s="123">
        <v>30002.924757999997</v>
      </c>
      <c r="H31" s="123">
        <v>33434.984997000007</v>
      </c>
      <c r="I31" s="123">
        <v>35912</v>
      </c>
      <c r="J31" s="123">
        <v>36958</v>
      </c>
      <c r="K31" s="123">
        <v>35328</v>
      </c>
      <c r="L31" s="123">
        <v>26411</v>
      </c>
      <c r="M31" s="123">
        <v>32666</v>
      </c>
      <c r="N31" s="123">
        <v>27916.089941999999</v>
      </c>
      <c r="O31" s="123">
        <v>32448.943376999996</v>
      </c>
      <c r="P31" s="123">
        <v>21356.559999999998</v>
      </c>
      <c r="Q31" s="123">
        <v>17129.122909999998</v>
      </c>
      <c r="R31" s="123">
        <v>27503.897408000001</v>
      </c>
      <c r="S31" s="123">
        <v>21820.717271000001</v>
      </c>
      <c r="T31" s="123">
        <v>13590.732936</v>
      </c>
      <c r="U31" s="123">
        <v>9718.7620639999986</v>
      </c>
      <c r="V31" s="123">
        <v>11711.463000000002</v>
      </c>
      <c r="W31" s="123">
        <v>10935.942999999999</v>
      </c>
      <c r="X31" s="123">
        <v>25170.255936000001</v>
      </c>
      <c r="Y31" s="123">
        <v>31883.864933999997</v>
      </c>
      <c r="Z31" s="123">
        <v>32426.833909000001</v>
      </c>
      <c r="AA31" s="123">
        <v>27329.133934000001</v>
      </c>
      <c r="AB31" s="123">
        <v>30688.801933000002</v>
      </c>
      <c r="AC31" s="123">
        <v>26346.056960999998</v>
      </c>
      <c r="AD31" s="123">
        <v>31645.936377999999</v>
      </c>
      <c r="AE31" s="123">
        <v>37341.832279999995</v>
      </c>
      <c r="AF31" s="123">
        <v>20300.516947</v>
      </c>
      <c r="AG31" s="123">
        <v>23551.402992000003</v>
      </c>
      <c r="AH31" s="123">
        <v>17889.840485000001</v>
      </c>
      <c r="AI31" s="123">
        <v>24746.483969000001</v>
      </c>
      <c r="AJ31" s="123">
        <v>21291.392962999998</v>
      </c>
      <c r="AK31" s="114"/>
      <c r="AL31" s="456">
        <v>149202.58517400001</v>
      </c>
      <c r="AM31" s="456">
        <v>133716.91332258694</v>
      </c>
      <c r="AN31" s="456">
        <v>164877.97558699996</v>
      </c>
      <c r="AO31" s="456">
        <v>201408.51761100005</v>
      </c>
      <c r="AP31" s="456">
        <v>178194.95619799997</v>
      </c>
      <c r="AQ31" s="456">
        <v>134609</v>
      </c>
      <c r="AR31" s="456">
        <v>114387.59331899999</v>
      </c>
      <c r="AS31" s="456">
        <v>80044.470524999997</v>
      </c>
      <c r="AT31" s="456">
        <v>57536.423999999999</v>
      </c>
      <c r="AU31" s="456">
        <v>122328.63471000001</v>
      </c>
      <c r="AV31" s="456">
        <v>115634.34256599998</v>
      </c>
      <c r="AW31" s="456">
        <v>87479.120408999996</v>
      </c>
    </row>
    <row r="32" spans="3:49" s="115" customFormat="1" ht="18" customHeight="1" x14ac:dyDescent="0.25">
      <c r="C32" s="130" t="s">
        <v>161</v>
      </c>
      <c r="D32" s="127"/>
      <c r="E32" s="131">
        <v>187274.72373099998</v>
      </c>
      <c r="F32" s="131">
        <v>205419.71588800004</v>
      </c>
      <c r="G32" s="131">
        <v>166890.788956</v>
      </c>
      <c r="H32" s="131">
        <v>172120.82694900001</v>
      </c>
      <c r="I32" s="131">
        <v>220979.25</v>
      </c>
      <c r="J32" s="131">
        <v>192087.75</v>
      </c>
      <c r="K32" s="131">
        <v>174937.5</v>
      </c>
      <c r="L32" s="131">
        <v>180927.75</v>
      </c>
      <c r="M32" s="131">
        <v>245557.5</v>
      </c>
      <c r="N32" s="131">
        <v>213330</v>
      </c>
      <c r="O32" s="131">
        <v>204581.80474200001</v>
      </c>
      <c r="P32" s="131">
        <v>320719.35703200003</v>
      </c>
      <c r="Q32" s="131">
        <v>265024.21180799999</v>
      </c>
      <c r="R32" s="131">
        <v>235798.218222</v>
      </c>
      <c r="S32" s="131">
        <v>262084.94523300001</v>
      </c>
      <c r="T32" s="131">
        <v>245671.94071900001</v>
      </c>
      <c r="U32" s="131">
        <v>241121.24789399997</v>
      </c>
      <c r="V32" s="131">
        <v>227855.80209099999</v>
      </c>
      <c r="W32" s="131">
        <v>257587.41200100002</v>
      </c>
      <c r="X32" s="131">
        <v>253989.18042900003</v>
      </c>
      <c r="Y32" s="131">
        <v>264167.35184399999</v>
      </c>
      <c r="Z32" s="131">
        <v>265204.51199999999</v>
      </c>
      <c r="AA32" s="131">
        <v>255273.67099999991</v>
      </c>
      <c r="AB32" s="131">
        <v>231191.10750099999</v>
      </c>
      <c r="AC32" s="131">
        <v>238663.47562600003</v>
      </c>
      <c r="AD32" s="131">
        <v>211383.09100000001</v>
      </c>
      <c r="AE32" s="131">
        <v>254843.37562599999</v>
      </c>
      <c r="AF32" s="131">
        <v>271303.445053</v>
      </c>
      <c r="AG32" s="131">
        <v>265710.56197699998</v>
      </c>
      <c r="AH32" s="131">
        <v>250868.61</v>
      </c>
      <c r="AI32" s="131">
        <v>272804.553098</v>
      </c>
      <c r="AJ32" s="131">
        <v>289166.24705399998</v>
      </c>
      <c r="AK32" s="112"/>
      <c r="AL32" s="457">
        <v>663048.59735900001</v>
      </c>
      <c r="AM32" s="457">
        <v>650963.16368566058</v>
      </c>
      <c r="AN32" s="457">
        <v>615003.90690799989</v>
      </c>
      <c r="AO32" s="457">
        <v>700267.65562099998</v>
      </c>
      <c r="AP32" s="457">
        <v>731706.05552399997</v>
      </c>
      <c r="AQ32" s="457">
        <v>768932.25</v>
      </c>
      <c r="AR32" s="457">
        <v>984188.66177400015</v>
      </c>
      <c r="AS32" s="457">
        <v>1008579.315982</v>
      </c>
      <c r="AT32" s="457">
        <v>980553.64241500001</v>
      </c>
      <c r="AU32" s="457">
        <v>1015836.6423449998</v>
      </c>
      <c r="AV32" s="457">
        <v>976193.3873050001</v>
      </c>
      <c r="AW32" s="457">
        <v>1078549.9721289999</v>
      </c>
    </row>
    <row r="33" spans="3:49" ht="18" customHeight="1" x14ac:dyDescent="0.25">
      <c r="C33" s="121" t="s">
        <v>168</v>
      </c>
      <c r="D33" s="103"/>
      <c r="E33" s="123">
        <v>64028.877553999999</v>
      </c>
      <c r="F33" s="123">
        <v>55126.909319999992</v>
      </c>
      <c r="G33" s="123">
        <v>46121.471400000002</v>
      </c>
      <c r="H33" s="123">
        <v>48583.335270000003</v>
      </c>
      <c r="I33" s="123">
        <v>47395</v>
      </c>
      <c r="J33" s="123">
        <v>57857</v>
      </c>
      <c r="K33" s="123">
        <v>54896</v>
      </c>
      <c r="L33" s="123">
        <v>42931</v>
      </c>
      <c r="M33" s="123">
        <v>56553</v>
      </c>
      <c r="N33" s="123">
        <v>36935</v>
      </c>
      <c r="O33" s="123">
        <v>45934.931500000006</v>
      </c>
      <c r="P33" s="123">
        <v>54512.931426999996</v>
      </c>
      <c r="Q33" s="123">
        <v>42059.268649999998</v>
      </c>
      <c r="R33" s="123">
        <v>50611.255439</v>
      </c>
      <c r="S33" s="123">
        <v>52714.152000000002</v>
      </c>
      <c r="T33" s="123">
        <v>52817.217599999996</v>
      </c>
      <c r="U33" s="123">
        <v>57868.005799999999</v>
      </c>
      <c r="V33" s="123">
        <v>53453.045700000002</v>
      </c>
      <c r="W33" s="123">
        <v>64677.527100000007</v>
      </c>
      <c r="X33" s="123">
        <v>56959.272800000006</v>
      </c>
      <c r="Y33" s="123">
        <v>54021.154699999999</v>
      </c>
      <c r="Z33" s="123">
        <v>56449.640200000002</v>
      </c>
      <c r="AA33" s="123">
        <v>55774.36</v>
      </c>
      <c r="AB33" s="123">
        <v>59005.808399000001</v>
      </c>
      <c r="AC33" s="123">
        <v>47007.715300000003</v>
      </c>
      <c r="AD33" s="123">
        <v>26246.937000000002</v>
      </c>
      <c r="AE33" s="123">
        <v>52991.750402000005</v>
      </c>
      <c r="AF33" s="123">
        <v>56082.348400000003</v>
      </c>
      <c r="AG33" s="123">
        <v>68618.096588999993</v>
      </c>
      <c r="AH33" s="123">
        <v>16275.322829999999</v>
      </c>
      <c r="AI33" s="123">
        <v>63487.054099999994</v>
      </c>
      <c r="AJ33" s="123">
        <v>55253.547870000009</v>
      </c>
      <c r="AK33" s="114"/>
      <c r="AL33" s="456">
        <v>286284.245643</v>
      </c>
      <c r="AM33" s="456">
        <v>295528.93284488918</v>
      </c>
      <c r="AN33" s="456">
        <v>246242.93323299999</v>
      </c>
      <c r="AO33" s="456">
        <v>229683.94316999998</v>
      </c>
      <c r="AP33" s="456">
        <v>213860.59354399997</v>
      </c>
      <c r="AQ33" s="456">
        <v>203079</v>
      </c>
      <c r="AR33" s="456">
        <v>193935.86292700001</v>
      </c>
      <c r="AS33" s="456">
        <v>198201.89368900002</v>
      </c>
      <c r="AT33" s="456">
        <v>232957.85140000001</v>
      </c>
      <c r="AU33" s="456">
        <v>225250.96329900002</v>
      </c>
      <c r="AV33" s="456">
        <v>182328.75110200001</v>
      </c>
      <c r="AW33" s="456">
        <v>203634.021389</v>
      </c>
    </row>
    <row r="34" spans="3:49" s="115" customFormat="1" ht="18" customHeight="1" x14ac:dyDescent="0.25">
      <c r="C34" s="130" t="s">
        <v>223</v>
      </c>
      <c r="D34" s="127"/>
      <c r="E34" s="131">
        <v>280156.02308467997</v>
      </c>
      <c r="F34" s="131">
        <v>296537.03230700002</v>
      </c>
      <c r="G34" s="131">
        <v>311198.07248273992</v>
      </c>
      <c r="H34" s="131">
        <v>298411.03592126002</v>
      </c>
      <c r="I34" s="131">
        <v>305108</v>
      </c>
      <c r="J34" s="131">
        <v>289534</v>
      </c>
      <c r="K34" s="131">
        <v>293643</v>
      </c>
      <c r="L34" s="131">
        <v>244037</v>
      </c>
      <c r="M34" s="131">
        <v>252003</v>
      </c>
      <c r="N34" s="131">
        <v>262643.16630799999</v>
      </c>
      <c r="O34" s="131">
        <v>264004.57392400003</v>
      </c>
      <c r="P34" s="131">
        <v>255590.40871599998</v>
      </c>
      <c r="Q34" s="131">
        <v>264676.47407200007</v>
      </c>
      <c r="R34" s="131">
        <v>266690.04348200001</v>
      </c>
      <c r="S34" s="131">
        <v>273264.14948699996</v>
      </c>
      <c r="T34" s="131">
        <v>273197.756016</v>
      </c>
      <c r="U34" s="131">
        <v>267105.49486900005</v>
      </c>
      <c r="V34" s="131">
        <v>291733.60930099996</v>
      </c>
      <c r="W34" s="131">
        <v>299513.18474</v>
      </c>
      <c r="X34" s="131">
        <v>289349.33358199988</v>
      </c>
      <c r="Y34" s="131">
        <v>233755.49808499997</v>
      </c>
      <c r="Z34" s="131">
        <v>254884.076245</v>
      </c>
      <c r="AA34" s="131">
        <v>234633.45724100003</v>
      </c>
      <c r="AB34" s="131">
        <v>205108.77048699997</v>
      </c>
      <c r="AC34" s="131">
        <v>229323.805708</v>
      </c>
      <c r="AD34" s="131">
        <v>173399.78916400002</v>
      </c>
      <c r="AE34" s="131">
        <v>253096.35287900001</v>
      </c>
      <c r="AF34" s="131">
        <v>264403.55979199999</v>
      </c>
      <c r="AG34" s="131">
        <v>242905.73628799999</v>
      </c>
      <c r="AH34" s="131">
        <v>235927.31211199999</v>
      </c>
      <c r="AI34" s="131">
        <v>234562.32064900003</v>
      </c>
      <c r="AJ34" s="131">
        <v>255419.56069000001</v>
      </c>
      <c r="AK34" s="112"/>
      <c r="AL34" s="457">
        <v>1034241.1489479999</v>
      </c>
      <c r="AM34" s="457">
        <v>1046914.6230200001</v>
      </c>
      <c r="AN34" s="457">
        <v>1050961.5001939998</v>
      </c>
      <c r="AO34" s="457">
        <v>1060221.0757570001</v>
      </c>
      <c r="AP34" s="457">
        <v>1077828.4230569999</v>
      </c>
      <c r="AQ34" s="457">
        <v>1080257.4438540002</v>
      </c>
      <c r="AR34" s="457">
        <v>1105301.0096730001</v>
      </c>
      <c r="AS34" s="457">
        <v>1131550.0449260001</v>
      </c>
      <c r="AT34" s="457">
        <v>1147701.622492</v>
      </c>
      <c r="AU34" s="457">
        <v>928381.80205800023</v>
      </c>
      <c r="AV34" s="457">
        <v>920223.50754300004</v>
      </c>
      <c r="AW34" s="457">
        <v>968814.92973899981</v>
      </c>
    </row>
    <row r="35" spans="3:49" s="135" customFormat="1" ht="18" customHeight="1" outlineLevel="1" x14ac:dyDescent="0.25">
      <c r="C35" s="132" t="s">
        <v>224</v>
      </c>
      <c r="D35" s="133"/>
      <c r="E35" s="133">
        <v>868.75099999999998</v>
      </c>
      <c r="F35" s="133">
        <v>1003.7439999999999</v>
      </c>
      <c r="G35" s="133">
        <v>957.27499999999998</v>
      </c>
      <c r="H35" s="133">
        <v>842.01600000000008</v>
      </c>
      <c r="I35" s="133">
        <v>974</v>
      </c>
      <c r="J35" s="133">
        <v>927</v>
      </c>
      <c r="K35" s="133">
        <v>768</v>
      </c>
      <c r="L35" s="133">
        <v>835</v>
      </c>
      <c r="M35" s="133">
        <v>1021</v>
      </c>
      <c r="N35" s="133">
        <v>692.202</v>
      </c>
      <c r="O35" s="133">
        <v>878.02200000000005</v>
      </c>
      <c r="P35" s="133">
        <v>743.94299999999998</v>
      </c>
      <c r="Q35" s="133">
        <v>930.62699999999995</v>
      </c>
      <c r="R35" s="133">
        <v>874.63900000000001</v>
      </c>
      <c r="S35" s="133">
        <v>1096.4659999999999</v>
      </c>
      <c r="T35" s="133">
        <v>998.26700000000005</v>
      </c>
      <c r="U35" s="133">
        <v>980.18100000000004</v>
      </c>
      <c r="V35" s="133">
        <v>782.22900000000004</v>
      </c>
      <c r="W35" s="133">
        <v>908.53700000000003</v>
      </c>
      <c r="X35" s="133">
        <v>727.03400000000011</v>
      </c>
      <c r="Y35" s="133">
        <v>726.75800000000004</v>
      </c>
      <c r="Z35" s="133">
        <v>829.49500000000012</v>
      </c>
      <c r="AA35" s="133">
        <v>798.88700000000006</v>
      </c>
      <c r="AB35" s="133">
        <v>805.28000000000009</v>
      </c>
      <c r="AC35" s="133">
        <v>616.10599999999999</v>
      </c>
      <c r="AD35" s="133">
        <v>763.68899999999996</v>
      </c>
      <c r="AE35" s="133">
        <v>964.80700000000002</v>
      </c>
      <c r="AF35" s="133">
        <v>873.10400000000004</v>
      </c>
      <c r="AG35" s="133">
        <v>724.73399999999992</v>
      </c>
      <c r="AH35" s="133">
        <v>815.99099999999987</v>
      </c>
      <c r="AI35" s="133">
        <v>881.06700000000001</v>
      </c>
      <c r="AJ35" s="133">
        <v>1206.0259999999998</v>
      </c>
      <c r="AK35" s="134"/>
      <c r="AL35" s="133">
        <v>3335.1670000000004</v>
      </c>
      <c r="AM35" s="133">
        <v>3244.7940000000003</v>
      </c>
      <c r="AN35" s="133">
        <v>3427.2310000000002</v>
      </c>
      <c r="AO35" s="133">
        <v>3645.6749999999997</v>
      </c>
      <c r="AP35" s="133">
        <v>3899.9989999999998</v>
      </c>
      <c r="AQ35" s="133">
        <v>3949.5530000000003</v>
      </c>
      <c r="AR35" s="133">
        <v>3857.143</v>
      </c>
      <c r="AS35" s="133">
        <v>3669.2139999999999</v>
      </c>
      <c r="AT35" s="133">
        <v>3397.9810000000002</v>
      </c>
      <c r="AU35" s="133">
        <v>3160.4200000000005</v>
      </c>
      <c r="AV35" s="133">
        <v>3217.7060000000001</v>
      </c>
      <c r="AW35" s="133">
        <v>3627.8179999999998</v>
      </c>
    </row>
    <row r="36" spans="3:49" s="139" customFormat="1" ht="18" customHeight="1" outlineLevel="1" x14ac:dyDescent="0.25">
      <c r="C36" s="136" t="s">
        <v>225</v>
      </c>
      <c r="D36" s="137"/>
      <c r="E36" s="137">
        <v>17099.429396</v>
      </c>
      <c r="F36" s="137">
        <v>15519.837232</v>
      </c>
      <c r="G36" s="137">
        <v>14573.738000000001</v>
      </c>
      <c r="H36" s="137">
        <v>15415.408477000001</v>
      </c>
      <c r="I36" s="137">
        <v>16800</v>
      </c>
      <c r="J36" s="137">
        <v>14272</v>
      </c>
      <c r="K36" s="137">
        <v>10862</v>
      </c>
      <c r="L36" s="137">
        <v>7774</v>
      </c>
      <c r="M36" s="137">
        <v>13987</v>
      </c>
      <c r="N36" s="137">
        <v>12328.56517</v>
      </c>
      <c r="O36" s="137">
        <v>15084.050997</v>
      </c>
      <c r="P36" s="137">
        <v>14017.899000000001</v>
      </c>
      <c r="Q36" s="137">
        <v>14476.097000000002</v>
      </c>
      <c r="R36" s="137">
        <v>9731.9410000000007</v>
      </c>
      <c r="S36" s="137">
        <v>16010.607</v>
      </c>
      <c r="T36" s="137">
        <v>12488.512999999999</v>
      </c>
      <c r="U36" s="137">
        <v>10413.313</v>
      </c>
      <c r="V36" s="137">
        <v>9527.512999999999</v>
      </c>
      <c r="W36" s="137">
        <v>13927.362999999999</v>
      </c>
      <c r="X36" s="137">
        <v>13047.024000000001</v>
      </c>
      <c r="Y36" s="137">
        <v>14552.404999999999</v>
      </c>
      <c r="Z36" s="137">
        <v>15291.460999999999</v>
      </c>
      <c r="AA36" s="137">
        <v>12411.25</v>
      </c>
      <c r="AB36" s="137">
        <v>5040.9800000000005</v>
      </c>
      <c r="AC36" s="137">
        <v>15440.501</v>
      </c>
      <c r="AD36" s="137">
        <v>11802.754000000001</v>
      </c>
      <c r="AE36" s="137">
        <v>16052.77</v>
      </c>
      <c r="AF36" s="137">
        <v>16756.935000000001</v>
      </c>
      <c r="AG36" s="137">
        <v>16665.417000000001</v>
      </c>
      <c r="AH36" s="137">
        <v>16276.489</v>
      </c>
      <c r="AI36" s="137">
        <v>12059.741</v>
      </c>
      <c r="AJ36" s="137">
        <v>14089.701000000001</v>
      </c>
      <c r="AK36" s="138"/>
      <c r="AL36" s="137">
        <v>55417.515167000005</v>
      </c>
      <c r="AM36" s="137">
        <v>55906.612167000007</v>
      </c>
      <c r="AN36" s="137">
        <v>53309.987997000004</v>
      </c>
      <c r="AO36" s="137">
        <v>54236.544000000009</v>
      </c>
      <c r="AP36" s="137">
        <v>52707.158000000003</v>
      </c>
      <c r="AQ36" s="137">
        <v>48644.374000000003</v>
      </c>
      <c r="AR36" s="137">
        <v>48439.945999999996</v>
      </c>
      <c r="AS36" s="137">
        <v>46356.701999999997</v>
      </c>
      <c r="AT36" s="137">
        <v>46915.213000000003</v>
      </c>
      <c r="AU36" s="137">
        <v>47296.095999999998</v>
      </c>
      <c r="AV36" s="137">
        <v>60052.960000000006</v>
      </c>
      <c r="AW36" s="137">
        <v>59091.348000000005</v>
      </c>
    </row>
    <row r="37" spans="3:49" s="135" customFormat="1" ht="18" customHeight="1" outlineLevel="1" x14ac:dyDescent="0.25">
      <c r="C37" s="132" t="s">
        <v>109</v>
      </c>
      <c r="D37" s="133"/>
      <c r="E37" s="133">
        <v>5029.2690000000002</v>
      </c>
      <c r="F37" s="133">
        <v>4842.8379999999997</v>
      </c>
      <c r="G37" s="133">
        <v>5039.5509999999995</v>
      </c>
      <c r="H37" s="133">
        <v>3302.2539999999999</v>
      </c>
      <c r="I37" s="133">
        <v>4836</v>
      </c>
      <c r="J37" s="133">
        <v>4634</v>
      </c>
      <c r="K37" s="133">
        <v>5005</v>
      </c>
      <c r="L37" s="133">
        <v>5122</v>
      </c>
      <c r="M37" s="133">
        <v>3912</v>
      </c>
      <c r="N37" s="133">
        <v>3309.3689999999997</v>
      </c>
      <c r="O37" s="133">
        <v>5432.9840000000004</v>
      </c>
      <c r="P37" s="133">
        <v>2888.6019999999999</v>
      </c>
      <c r="Q37" s="133">
        <v>5391.424</v>
      </c>
      <c r="R37" s="133">
        <v>4649.9560000000001</v>
      </c>
      <c r="S37" s="133">
        <v>4014.654</v>
      </c>
      <c r="T37" s="133">
        <v>5642.5789999999997</v>
      </c>
      <c r="U37" s="133">
        <v>4391.7280000000001</v>
      </c>
      <c r="V37" s="133">
        <v>4504.62</v>
      </c>
      <c r="W37" s="133">
        <v>4919.2129999999997</v>
      </c>
      <c r="X37" s="133">
        <v>5667.5770000000002</v>
      </c>
      <c r="Y37" s="133">
        <v>3390.9300000000003</v>
      </c>
      <c r="Z37" s="133">
        <v>4589.058</v>
      </c>
      <c r="AA37" s="133">
        <v>3643.8530000000001</v>
      </c>
      <c r="AB37" s="133">
        <v>3970.0590000000002</v>
      </c>
      <c r="AC37" s="133">
        <v>5104.5370000000003</v>
      </c>
      <c r="AD37" s="133">
        <v>3560.2210000000005</v>
      </c>
      <c r="AE37" s="133">
        <v>4763.0220000000008</v>
      </c>
      <c r="AF37" s="133">
        <v>5716.125</v>
      </c>
      <c r="AG37" s="133">
        <v>5717.4079999999994</v>
      </c>
      <c r="AH37" s="133">
        <v>4822.2640000000001</v>
      </c>
      <c r="AI37" s="133">
        <v>5479.5159999999996</v>
      </c>
      <c r="AJ37" s="133">
        <v>5363.0450000000001</v>
      </c>
      <c r="AK37" s="134"/>
      <c r="AL37" s="133">
        <v>15542.954999999998</v>
      </c>
      <c r="AM37" s="133">
        <v>17022.378999999997</v>
      </c>
      <c r="AN37" s="133">
        <v>18362.966</v>
      </c>
      <c r="AO37" s="133">
        <v>16944.635999999999</v>
      </c>
      <c r="AP37" s="133">
        <v>19698.613000000001</v>
      </c>
      <c r="AQ37" s="133">
        <v>18698.917000000001</v>
      </c>
      <c r="AR37" s="133">
        <v>18553.580999999998</v>
      </c>
      <c r="AS37" s="133">
        <v>19458.14</v>
      </c>
      <c r="AT37" s="133">
        <v>19483.137999999999</v>
      </c>
      <c r="AU37" s="133">
        <v>15593.900000000001</v>
      </c>
      <c r="AV37" s="133">
        <v>19143.905000000002</v>
      </c>
      <c r="AW37" s="133">
        <v>21382.233</v>
      </c>
    </row>
    <row r="38" spans="3:49" s="139" customFormat="1" ht="18" customHeight="1" outlineLevel="1" x14ac:dyDescent="0.25">
      <c r="C38" s="136" t="s">
        <v>226</v>
      </c>
      <c r="D38" s="137"/>
      <c r="E38" s="137">
        <v>13605.788023000001</v>
      </c>
      <c r="F38" s="137">
        <v>14958.884547</v>
      </c>
      <c r="G38" s="137">
        <v>13215.84318</v>
      </c>
      <c r="H38" s="137">
        <v>12700.99</v>
      </c>
      <c r="I38" s="137">
        <v>14531</v>
      </c>
      <c r="J38" s="137">
        <v>16241</v>
      </c>
      <c r="K38" s="137">
        <v>19318</v>
      </c>
      <c r="L38" s="137">
        <v>16364</v>
      </c>
      <c r="M38" s="137">
        <v>11746</v>
      </c>
      <c r="N38" s="137">
        <v>16878.543000000001</v>
      </c>
      <c r="O38" s="137">
        <v>19038.829253</v>
      </c>
      <c r="P38" s="137">
        <v>19038.829253</v>
      </c>
      <c r="Q38" s="137">
        <v>19038.829253</v>
      </c>
      <c r="R38" s="137">
        <v>19038.829253</v>
      </c>
      <c r="S38" s="137">
        <v>19071.67454</v>
      </c>
      <c r="T38" s="137">
        <v>17484.430999999997</v>
      </c>
      <c r="U38" s="137">
        <v>26140.269135999999</v>
      </c>
      <c r="V38" s="137">
        <v>38903.413163999998</v>
      </c>
      <c r="W38" s="137">
        <v>39552.618234000001</v>
      </c>
      <c r="X38" s="137">
        <v>35842.800152999996</v>
      </c>
      <c r="Y38" s="137">
        <v>16224.187999999998</v>
      </c>
      <c r="Z38" s="137">
        <v>16126.361999999999</v>
      </c>
      <c r="AA38" s="137">
        <v>16640.32</v>
      </c>
      <c r="AB38" s="137">
        <v>12507.012999999999</v>
      </c>
      <c r="AC38" s="137">
        <v>10185.835000000001</v>
      </c>
      <c r="AD38" s="137">
        <v>10882.991999999998</v>
      </c>
      <c r="AE38" s="137">
        <v>12908.094999999999</v>
      </c>
      <c r="AF38" s="137">
        <v>11629.884</v>
      </c>
      <c r="AG38" s="137">
        <v>10809.130000000001</v>
      </c>
      <c r="AH38" s="137">
        <v>12637.185000000001</v>
      </c>
      <c r="AI38" s="137">
        <v>10205.08</v>
      </c>
      <c r="AJ38" s="137">
        <v>12194.025</v>
      </c>
      <c r="AK38" s="138"/>
      <c r="AL38" s="137">
        <v>66702.201505999998</v>
      </c>
      <c r="AM38" s="137">
        <v>73995.030759000001</v>
      </c>
      <c r="AN38" s="137">
        <v>76155.317012</v>
      </c>
      <c r="AO38" s="137">
        <v>76188.162298999989</v>
      </c>
      <c r="AP38" s="137">
        <v>74633.764045999997</v>
      </c>
      <c r="AQ38" s="137">
        <v>81735.203928999996</v>
      </c>
      <c r="AR38" s="137">
        <v>101599.78783999999</v>
      </c>
      <c r="AS38" s="137">
        <v>122080.73153399999</v>
      </c>
      <c r="AT38" s="137">
        <v>140439.100687</v>
      </c>
      <c r="AU38" s="137">
        <v>61497.882999999994</v>
      </c>
      <c r="AV38" s="137">
        <v>45606.805999999997</v>
      </c>
      <c r="AW38" s="137">
        <v>45845.420000000006</v>
      </c>
    </row>
    <row r="39" spans="3:49" s="135" customFormat="1" ht="18" customHeight="1" outlineLevel="1" x14ac:dyDescent="0.25">
      <c r="C39" s="132" t="s">
        <v>227</v>
      </c>
      <c r="D39" s="133"/>
      <c r="E39" s="133">
        <v>6720.7350000000006</v>
      </c>
      <c r="F39" s="133">
        <v>6757.4060000000009</v>
      </c>
      <c r="G39" s="133">
        <v>6332.9590000000007</v>
      </c>
      <c r="H39" s="133">
        <v>4348.8999999999996</v>
      </c>
      <c r="I39" s="133">
        <v>5993</v>
      </c>
      <c r="J39" s="133">
        <v>6157</v>
      </c>
      <c r="K39" s="133">
        <v>6743</v>
      </c>
      <c r="L39" s="133">
        <v>4526</v>
      </c>
      <c r="M39" s="133">
        <v>4702</v>
      </c>
      <c r="N39" s="133">
        <v>3543.9679999999998</v>
      </c>
      <c r="O39" s="133">
        <v>7871.697854</v>
      </c>
      <c r="P39" s="133">
        <v>7871.697854</v>
      </c>
      <c r="Q39" s="133">
        <v>7871.697854</v>
      </c>
      <c r="R39" s="133">
        <v>7871.697854</v>
      </c>
      <c r="S39" s="133">
        <v>6451.991</v>
      </c>
      <c r="T39" s="133">
        <v>6451.991</v>
      </c>
      <c r="U39" s="133">
        <v>4528.5389999999998</v>
      </c>
      <c r="V39" s="133">
        <v>4786.11852</v>
      </c>
      <c r="W39" s="133">
        <v>5817.8850000000002</v>
      </c>
      <c r="X39" s="133">
        <v>5308.1049999999996</v>
      </c>
      <c r="Y39" s="133">
        <v>5076.9639999999999</v>
      </c>
      <c r="Z39" s="133">
        <v>5099.3209999999999</v>
      </c>
      <c r="AA39" s="133">
        <v>2723.1030419999997</v>
      </c>
      <c r="AB39" s="133">
        <v>2862.6729999999998</v>
      </c>
      <c r="AC39" s="133">
        <v>3870.1959999999999</v>
      </c>
      <c r="AD39" s="133">
        <v>2590.1410000000001</v>
      </c>
      <c r="AE39" s="133">
        <v>4160.6100000000006</v>
      </c>
      <c r="AF39" s="133">
        <v>4885.1959999999999</v>
      </c>
      <c r="AG39" s="133">
        <v>5571.576</v>
      </c>
      <c r="AH39" s="133">
        <v>4236.7309999999998</v>
      </c>
      <c r="AI39" s="133">
        <v>5755.6330000000007</v>
      </c>
      <c r="AJ39" s="133">
        <v>5262.2460000000001</v>
      </c>
      <c r="AK39" s="134"/>
      <c r="AL39" s="133">
        <v>23989.363708000001</v>
      </c>
      <c r="AM39" s="133">
        <v>27159.061561999995</v>
      </c>
      <c r="AN39" s="133">
        <v>31486.791416</v>
      </c>
      <c r="AO39" s="133">
        <v>30067.084562000004</v>
      </c>
      <c r="AP39" s="133">
        <v>28647.377708</v>
      </c>
      <c r="AQ39" s="133">
        <v>25304.218854000002</v>
      </c>
      <c r="AR39" s="133">
        <v>22218.639520000001</v>
      </c>
      <c r="AS39" s="133">
        <v>21584.533519999997</v>
      </c>
      <c r="AT39" s="133">
        <v>20440.647519999999</v>
      </c>
      <c r="AU39" s="133">
        <v>15762.061041999998</v>
      </c>
      <c r="AV39" s="133">
        <v>15506.143</v>
      </c>
      <c r="AW39" s="133">
        <v>20826.186000000002</v>
      </c>
    </row>
    <row r="40" spans="3:49" s="139" customFormat="1" ht="18" customHeight="1" outlineLevel="1" x14ac:dyDescent="0.25">
      <c r="C40" s="136" t="s">
        <v>228</v>
      </c>
      <c r="D40" s="137"/>
      <c r="E40" s="137">
        <v>1090.9807139999998</v>
      </c>
      <c r="F40" s="137">
        <v>1229.5543910000001</v>
      </c>
      <c r="G40" s="137">
        <v>1401.128966</v>
      </c>
      <c r="H40" s="137">
        <v>1130.0113080000001</v>
      </c>
      <c r="I40" s="137">
        <v>1231</v>
      </c>
      <c r="J40" s="137">
        <v>1273</v>
      </c>
      <c r="K40" s="137">
        <v>1659</v>
      </c>
      <c r="L40" s="137">
        <v>1159</v>
      </c>
      <c r="M40" s="137">
        <v>1015</v>
      </c>
      <c r="N40" s="137">
        <v>1490.0464180000004</v>
      </c>
      <c r="O40" s="137">
        <v>1790.9538680000001</v>
      </c>
      <c r="P40" s="137">
        <v>1371.9083819999996</v>
      </c>
      <c r="Q40" s="137">
        <v>1565.2674970000003</v>
      </c>
      <c r="R40" s="137">
        <v>1303.1330109999999</v>
      </c>
      <c r="S40" s="137">
        <v>1357.086699</v>
      </c>
      <c r="T40" s="137">
        <v>1871.8222319999993</v>
      </c>
      <c r="U40" s="137">
        <v>273.47678500000001</v>
      </c>
      <c r="V40" s="137">
        <v>258.12239499999998</v>
      </c>
      <c r="W40" s="137">
        <v>235.69942699999999</v>
      </c>
      <c r="X40" s="137">
        <v>4260.6898979999996</v>
      </c>
      <c r="Y40" s="137">
        <v>164.51613800000001</v>
      </c>
      <c r="Z40" s="137">
        <v>251.334385</v>
      </c>
      <c r="AA40" s="137">
        <v>262.75928099999999</v>
      </c>
      <c r="AB40" s="137">
        <v>219.89974799999999</v>
      </c>
      <c r="AC40" s="137">
        <v>1251.2467590000001</v>
      </c>
      <c r="AD40" s="137">
        <v>1368.50927</v>
      </c>
      <c r="AE40" s="137">
        <v>1454.5793659999999</v>
      </c>
      <c r="AF40" s="137">
        <v>989.3172669999999</v>
      </c>
      <c r="AG40" s="137">
        <v>1370.9038600000008</v>
      </c>
      <c r="AH40" s="137">
        <v>1138.7981609999995</v>
      </c>
      <c r="AI40" s="137">
        <v>1066.0075560000005</v>
      </c>
      <c r="AJ40" s="137">
        <v>1333.7218720000001</v>
      </c>
      <c r="AK40" s="138"/>
      <c r="AL40" s="137">
        <v>5667.908668</v>
      </c>
      <c r="AM40" s="137">
        <v>6218.1761650000008</v>
      </c>
      <c r="AN40" s="137">
        <v>6031.2627579999998</v>
      </c>
      <c r="AO40" s="137">
        <v>5597.3955889999997</v>
      </c>
      <c r="AP40" s="137">
        <v>6097.3094389999997</v>
      </c>
      <c r="AQ40" s="137">
        <v>4805.5187269999988</v>
      </c>
      <c r="AR40" s="137">
        <v>3760.5081109999987</v>
      </c>
      <c r="AS40" s="137">
        <v>2639.1208389999993</v>
      </c>
      <c r="AT40" s="137">
        <v>5027.9885049999993</v>
      </c>
      <c r="AU40" s="137">
        <v>898.50955199999999</v>
      </c>
      <c r="AV40" s="137">
        <v>5063.6526620000004</v>
      </c>
      <c r="AW40" s="137">
        <v>4909.4314490000006</v>
      </c>
    </row>
    <row r="41" spans="3:49" s="135" customFormat="1" ht="18" customHeight="1" outlineLevel="1" x14ac:dyDescent="0.25">
      <c r="C41" s="132" t="s">
        <v>32</v>
      </c>
      <c r="D41" s="133"/>
      <c r="E41" s="133">
        <v>73812.548001000003</v>
      </c>
      <c r="F41" s="133">
        <v>69095.679999999993</v>
      </c>
      <c r="G41" s="133">
        <v>82350.897999999986</v>
      </c>
      <c r="H41" s="133">
        <v>80766.755000000005</v>
      </c>
      <c r="I41" s="133">
        <v>77192</v>
      </c>
      <c r="J41" s="133">
        <v>75837</v>
      </c>
      <c r="K41" s="133">
        <v>77765</v>
      </c>
      <c r="L41" s="133">
        <v>75740</v>
      </c>
      <c r="M41" s="133">
        <v>74978</v>
      </c>
      <c r="N41" s="133">
        <v>91145.991999999998</v>
      </c>
      <c r="O41" s="133">
        <v>82927.254998999997</v>
      </c>
      <c r="P41" s="133">
        <v>66650.263000000006</v>
      </c>
      <c r="Q41" s="133">
        <v>87694.801999999996</v>
      </c>
      <c r="R41" s="133">
        <v>87347.010000000009</v>
      </c>
      <c r="S41" s="133">
        <v>80867.129000000001</v>
      </c>
      <c r="T41" s="133">
        <v>80813.702000000005</v>
      </c>
      <c r="U41" s="133">
        <v>67732.263999999996</v>
      </c>
      <c r="V41" s="133">
        <v>72932.385999999999</v>
      </c>
      <c r="W41" s="133">
        <v>84746.489999999991</v>
      </c>
      <c r="X41" s="133">
        <v>73826.046000000002</v>
      </c>
      <c r="Y41" s="133">
        <v>77243.804000000004</v>
      </c>
      <c r="Z41" s="133">
        <v>79029.967000000004</v>
      </c>
      <c r="AA41" s="133">
        <v>73165.034</v>
      </c>
      <c r="AB41" s="133">
        <v>61757.612999999998</v>
      </c>
      <c r="AC41" s="133">
        <v>63073.093301000001</v>
      </c>
      <c r="AD41" s="133">
        <v>54804.5003</v>
      </c>
      <c r="AE41" s="133">
        <v>69851.715121000001</v>
      </c>
      <c r="AF41" s="133">
        <v>71938.957779999997</v>
      </c>
      <c r="AG41" s="133">
        <v>71395.950519999999</v>
      </c>
      <c r="AH41" s="133">
        <v>75960.027480000004</v>
      </c>
      <c r="AI41" s="133">
        <v>72110.038</v>
      </c>
      <c r="AJ41" s="133">
        <v>78188.771999999997</v>
      </c>
      <c r="AK41" s="134"/>
      <c r="AL41" s="133">
        <v>315701.509999</v>
      </c>
      <c r="AM41" s="133">
        <v>328418.31199900003</v>
      </c>
      <c r="AN41" s="133">
        <v>324619.32999900001</v>
      </c>
      <c r="AO41" s="133">
        <v>322559.20400000003</v>
      </c>
      <c r="AP41" s="133">
        <v>336722.64299999998</v>
      </c>
      <c r="AQ41" s="133">
        <v>316760.10499999998</v>
      </c>
      <c r="AR41" s="133">
        <v>302345.48100000003</v>
      </c>
      <c r="AS41" s="133">
        <v>306224.842</v>
      </c>
      <c r="AT41" s="133">
        <v>299237.18599999999</v>
      </c>
      <c r="AU41" s="133">
        <v>291196.41800000001</v>
      </c>
      <c r="AV41" s="133">
        <v>259668.26650199998</v>
      </c>
      <c r="AW41" s="133">
        <v>297654.788</v>
      </c>
    </row>
    <row r="42" spans="3:49" s="139" customFormat="1" ht="18" customHeight="1" outlineLevel="1" x14ac:dyDescent="0.25">
      <c r="C42" s="136" t="s">
        <v>229</v>
      </c>
      <c r="D42" s="137"/>
      <c r="E42" s="137">
        <v>36009.889309999999</v>
      </c>
      <c r="F42" s="137">
        <v>34724.899244</v>
      </c>
      <c r="G42" s="137">
        <v>30373.263659999997</v>
      </c>
      <c r="H42" s="137">
        <v>35073.298996000005</v>
      </c>
      <c r="I42" s="137">
        <v>29906</v>
      </c>
      <c r="J42" s="137">
        <v>35912</v>
      </c>
      <c r="K42" s="137">
        <v>36274</v>
      </c>
      <c r="L42" s="137">
        <v>26827</v>
      </c>
      <c r="M42" s="137">
        <v>30898</v>
      </c>
      <c r="N42" s="137">
        <v>35864.073499999999</v>
      </c>
      <c r="O42" s="137">
        <v>32182.595000000001</v>
      </c>
      <c r="P42" s="137">
        <v>34121.968000000001</v>
      </c>
      <c r="Q42" s="137">
        <v>33298.654000000002</v>
      </c>
      <c r="R42" s="137">
        <v>30789.429000000004</v>
      </c>
      <c r="S42" s="137">
        <v>36183.853000000003</v>
      </c>
      <c r="T42" s="137">
        <v>34029.701000000001</v>
      </c>
      <c r="U42" s="137">
        <v>32999.111000000004</v>
      </c>
      <c r="V42" s="137">
        <v>32101.920920999997</v>
      </c>
      <c r="W42" s="137">
        <v>38282.647337000002</v>
      </c>
      <c r="X42" s="137">
        <v>32241.67</v>
      </c>
      <c r="Y42" s="137">
        <v>32368.877000000004</v>
      </c>
      <c r="Z42" s="137">
        <v>33478.310920999997</v>
      </c>
      <c r="AA42" s="137">
        <v>36280.5</v>
      </c>
      <c r="AB42" s="137">
        <v>32828.730000000003</v>
      </c>
      <c r="AC42" s="137">
        <v>33617.570999999996</v>
      </c>
      <c r="AD42" s="137">
        <v>21630.23</v>
      </c>
      <c r="AE42" s="137">
        <v>43906.448000000004</v>
      </c>
      <c r="AF42" s="137">
        <v>35544.288</v>
      </c>
      <c r="AG42" s="137">
        <v>32490.489999999998</v>
      </c>
      <c r="AH42" s="137">
        <v>21907.428</v>
      </c>
      <c r="AI42" s="137">
        <v>33386.864000000001</v>
      </c>
      <c r="AJ42" s="137">
        <v>32486.453000000001</v>
      </c>
      <c r="AK42" s="138"/>
      <c r="AL42" s="137">
        <v>133066.63649999999</v>
      </c>
      <c r="AM42" s="137">
        <v>135467.2905</v>
      </c>
      <c r="AN42" s="137">
        <v>130392.64600000001</v>
      </c>
      <c r="AO42" s="137">
        <v>134393.90400000001</v>
      </c>
      <c r="AP42" s="137">
        <v>134301.63700000002</v>
      </c>
      <c r="AQ42" s="137">
        <v>134002.09400000001</v>
      </c>
      <c r="AR42" s="137">
        <v>135314.58592099999</v>
      </c>
      <c r="AS42" s="137">
        <v>137413.38025799999</v>
      </c>
      <c r="AT42" s="137">
        <v>135625.349258</v>
      </c>
      <c r="AU42" s="137">
        <v>134956.41792100001</v>
      </c>
      <c r="AV42" s="137">
        <v>134698.53700000001</v>
      </c>
      <c r="AW42" s="137">
        <v>120271.23500000002</v>
      </c>
    </row>
    <row r="43" spans="3:49" s="135" customFormat="1" ht="18" customHeight="1" outlineLevel="1" x14ac:dyDescent="0.25">
      <c r="C43" s="132" t="s">
        <v>230</v>
      </c>
      <c r="D43" s="133"/>
      <c r="E43" s="133">
        <v>6144.5129999999999</v>
      </c>
      <c r="F43" s="133">
        <v>6658.777</v>
      </c>
      <c r="G43" s="133">
        <v>6432.5220000000008</v>
      </c>
      <c r="H43" s="133">
        <v>6028.1419999999998</v>
      </c>
      <c r="I43" s="133">
        <v>5898</v>
      </c>
      <c r="J43" s="133">
        <v>5917</v>
      </c>
      <c r="K43" s="133">
        <v>6409</v>
      </c>
      <c r="L43" s="133">
        <v>5742</v>
      </c>
      <c r="M43" s="133">
        <v>5111</v>
      </c>
      <c r="N43" s="133">
        <v>4613.9709999999995</v>
      </c>
      <c r="O43" s="133">
        <v>7399.6890000000003</v>
      </c>
      <c r="P43" s="133">
        <v>3675.1660000000002</v>
      </c>
      <c r="Q43" s="133">
        <v>6791.9320000000007</v>
      </c>
      <c r="R43" s="133">
        <v>6130.0749999999998</v>
      </c>
      <c r="S43" s="133">
        <v>5221.2209999999995</v>
      </c>
      <c r="T43" s="133">
        <v>5990.6509999999998</v>
      </c>
      <c r="U43" s="133">
        <v>4253.6970000000001</v>
      </c>
      <c r="V43" s="133">
        <v>4713.4406959999997</v>
      </c>
      <c r="W43" s="133">
        <v>5801.21</v>
      </c>
      <c r="X43" s="133">
        <v>6250.1460000000006</v>
      </c>
      <c r="Y43" s="133">
        <v>5044.4030000000002</v>
      </c>
      <c r="Z43" s="133">
        <v>6316.7260000000006</v>
      </c>
      <c r="AA43" s="133">
        <v>4570.0403040000001</v>
      </c>
      <c r="AB43" s="133">
        <v>5170.2909999999993</v>
      </c>
      <c r="AC43" s="133">
        <v>6106.7080000000005</v>
      </c>
      <c r="AD43" s="133">
        <v>3681.76</v>
      </c>
      <c r="AE43" s="133">
        <v>5642.9090000000015</v>
      </c>
      <c r="AF43" s="133">
        <v>6393.0740000000005</v>
      </c>
      <c r="AG43" s="133">
        <v>4956.7339999999995</v>
      </c>
      <c r="AH43" s="133">
        <v>5618.1709999999994</v>
      </c>
      <c r="AI43" s="133">
        <v>5784.482</v>
      </c>
      <c r="AJ43" s="133">
        <v>6262.0069999999996</v>
      </c>
      <c r="AK43" s="134"/>
      <c r="AL43" s="133">
        <v>20799.826000000001</v>
      </c>
      <c r="AM43" s="133">
        <v>22480.758000000002</v>
      </c>
      <c r="AN43" s="133">
        <v>23996.862000000001</v>
      </c>
      <c r="AO43" s="133">
        <v>21818.394</v>
      </c>
      <c r="AP43" s="133">
        <v>24133.879000000001</v>
      </c>
      <c r="AQ43" s="133">
        <v>21595.644</v>
      </c>
      <c r="AR43" s="133">
        <v>20179.009696000001</v>
      </c>
      <c r="AS43" s="133">
        <v>20758.998695999999</v>
      </c>
      <c r="AT43" s="133">
        <v>21018.493696000001</v>
      </c>
      <c r="AU43" s="133">
        <v>21101.460304</v>
      </c>
      <c r="AV43" s="133">
        <v>21824.451000000001</v>
      </c>
      <c r="AW43" s="133">
        <v>22621.394</v>
      </c>
    </row>
    <row r="44" spans="3:49" s="139" customFormat="1" ht="18" customHeight="1" outlineLevel="1" x14ac:dyDescent="0.25">
      <c r="C44" s="136" t="s">
        <v>231</v>
      </c>
      <c r="D44" s="137"/>
      <c r="E44" s="137">
        <v>14333.977409680001</v>
      </c>
      <c r="F44" s="137">
        <v>16969.919082</v>
      </c>
      <c r="G44" s="137">
        <v>23541.972980739996</v>
      </c>
      <c r="H44" s="137">
        <v>19896.923719259998</v>
      </c>
      <c r="I44" s="137">
        <v>34727</v>
      </c>
      <c r="J44" s="137">
        <v>16509</v>
      </c>
      <c r="K44" s="137">
        <v>11193</v>
      </c>
      <c r="L44" s="137">
        <v>17158</v>
      </c>
      <c r="M44" s="137">
        <v>16239</v>
      </c>
      <c r="N44" s="137">
        <v>9781.7150000000001</v>
      </c>
      <c r="O44" s="137">
        <v>1632.6280000000002</v>
      </c>
      <c r="P44" s="137">
        <v>23738.957999999999</v>
      </c>
      <c r="Q44" s="137">
        <v>10207.403999999999</v>
      </c>
      <c r="R44" s="137">
        <v>7775.8219999999992</v>
      </c>
      <c r="S44" s="137">
        <v>6619.3240000000005</v>
      </c>
      <c r="T44" s="137">
        <v>12607.851999999999</v>
      </c>
      <c r="U44" s="137">
        <v>17643.829000000002</v>
      </c>
      <c r="V44" s="137">
        <v>6967.2780000000002</v>
      </c>
      <c r="W44" s="137">
        <v>3784.6272450000001</v>
      </c>
      <c r="X44" s="137">
        <v>16691.377069999999</v>
      </c>
      <c r="Y44" s="137">
        <v>1741.9945469999998</v>
      </c>
      <c r="Z44" s="137">
        <v>-3000.0002599999998</v>
      </c>
      <c r="AA44" s="137">
        <v>-3.5800000000000003E-4</v>
      </c>
      <c r="AB44" s="137">
        <v>14011.514099</v>
      </c>
      <c r="AC44" s="137">
        <v>8380.8430000000008</v>
      </c>
      <c r="AD44" s="137">
        <v>4770.6814409999997</v>
      </c>
      <c r="AE44" s="137">
        <v>2706.7487910000013</v>
      </c>
      <c r="AF44" s="137">
        <v>3420.9393449999998</v>
      </c>
      <c r="AG44" s="137">
        <v>10121.58121</v>
      </c>
      <c r="AH44" s="137">
        <v>7827.3461699999998</v>
      </c>
      <c r="AI44" s="137">
        <v>2140.2705799999999</v>
      </c>
      <c r="AJ44" s="137">
        <v>4878.5326609999993</v>
      </c>
      <c r="AK44" s="138"/>
      <c r="AL44" s="137">
        <v>51392.300999999999</v>
      </c>
      <c r="AM44" s="137">
        <v>45360.705000000002</v>
      </c>
      <c r="AN44" s="137">
        <v>43354.811999999998</v>
      </c>
      <c r="AO44" s="137">
        <v>48341.507999999994</v>
      </c>
      <c r="AP44" s="137">
        <v>37210.402000000002</v>
      </c>
      <c r="AQ44" s="137">
        <v>44646.827000000005</v>
      </c>
      <c r="AR44" s="137">
        <v>43838.283000000003</v>
      </c>
      <c r="AS44" s="137">
        <v>41003.586245000006</v>
      </c>
      <c r="AT44" s="137">
        <v>45087.111315000002</v>
      </c>
      <c r="AU44" s="137">
        <v>12753.508028</v>
      </c>
      <c r="AV44" s="137">
        <v>19279.212577000002</v>
      </c>
      <c r="AW44" s="137">
        <v>24967.730621000002</v>
      </c>
    </row>
    <row r="45" spans="3:49" s="135" customFormat="1" ht="18" customHeight="1" outlineLevel="1" x14ac:dyDescent="0.25">
      <c r="C45" s="132" t="s">
        <v>232</v>
      </c>
      <c r="D45" s="133"/>
      <c r="E45" s="133">
        <v>7946.5990000000002</v>
      </c>
      <c r="F45" s="133">
        <v>8988.0910000000003</v>
      </c>
      <c r="G45" s="133">
        <v>11649.991</v>
      </c>
      <c r="H45" s="133">
        <v>9901.101999999999</v>
      </c>
      <c r="I45" s="133">
        <v>10325</v>
      </c>
      <c r="J45" s="133">
        <v>9293</v>
      </c>
      <c r="K45" s="133">
        <v>9043</v>
      </c>
      <c r="L45" s="133">
        <v>6865</v>
      </c>
      <c r="M45" s="133">
        <v>7084</v>
      </c>
      <c r="N45" s="133">
        <v>9909.3009999999995</v>
      </c>
      <c r="O45" s="133">
        <v>7819.9700000000012</v>
      </c>
      <c r="P45" s="133">
        <v>6222.5159999999996</v>
      </c>
      <c r="Q45" s="133">
        <v>9107.36</v>
      </c>
      <c r="R45" s="133">
        <v>10403.992</v>
      </c>
      <c r="S45" s="133">
        <v>11367.395</v>
      </c>
      <c r="T45" s="133">
        <v>9714.3950000000004</v>
      </c>
      <c r="U45" s="133">
        <v>9844.0329999999994</v>
      </c>
      <c r="V45" s="133">
        <v>32101.920920999997</v>
      </c>
      <c r="W45" s="133">
        <v>11287.107</v>
      </c>
      <c r="X45" s="133">
        <v>8098.5010000000002</v>
      </c>
      <c r="Y45" s="133">
        <v>8547.5889999999999</v>
      </c>
      <c r="Z45" s="133">
        <v>9652.2025000000012</v>
      </c>
      <c r="AA45" s="133">
        <v>9752.4719999999998</v>
      </c>
      <c r="AB45" s="133">
        <v>9212.223</v>
      </c>
      <c r="AC45" s="133">
        <v>10636.297</v>
      </c>
      <c r="AD45" s="133">
        <v>9562.1829999999991</v>
      </c>
      <c r="AE45" s="133">
        <v>8701.3520000000008</v>
      </c>
      <c r="AF45" s="133">
        <v>9381.2639999999992</v>
      </c>
      <c r="AG45" s="133">
        <v>9734.3040000000001</v>
      </c>
      <c r="AH45" s="133">
        <v>9481.9190000000017</v>
      </c>
      <c r="AI45" s="133">
        <v>11011.409999999998</v>
      </c>
      <c r="AJ45" s="133">
        <v>9046.7740000000013</v>
      </c>
      <c r="AK45" s="134"/>
      <c r="AL45" s="133">
        <v>31035.787</v>
      </c>
      <c r="AM45" s="133">
        <v>33059.146999999997</v>
      </c>
      <c r="AN45" s="133">
        <v>33553.838000000003</v>
      </c>
      <c r="AO45" s="133">
        <v>37101.263000000006</v>
      </c>
      <c r="AP45" s="133">
        <v>40593.142</v>
      </c>
      <c r="AQ45" s="133">
        <v>41329.815000000002</v>
      </c>
      <c r="AR45" s="133">
        <v>63027.743921000001</v>
      </c>
      <c r="AS45" s="133">
        <v>62947.455921000001</v>
      </c>
      <c r="AT45" s="133">
        <v>61331.561921</v>
      </c>
      <c r="AU45" s="133">
        <v>37164.486499999999</v>
      </c>
      <c r="AV45" s="133">
        <v>38281.096000000005</v>
      </c>
      <c r="AW45" s="133">
        <v>39274.407000000007</v>
      </c>
    </row>
    <row r="46" spans="3:49" s="139" customFormat="1" ht="18" customHeight="1" outlineLevel="1" x14ac:dyDescent="0.25">
      <c r="C46" s="136" t="s">
        <v>233</v>
      </c>
      <c r="D46" s="137"/>
      <c r="E46" s="137">
        <v>12935.308000000001</v>
      </c>
      <c r="F46" s="137">
        <v>12447.035</v>
      </c>
      <c r="G46" s="137">
        <v>18998.625</v>
      </c>
      <c r="H46" s="137">
        <v>16946.437000000002</v>
      </c>
      <c r="I46" s="137">
        <v>20281</v>
      </c>
      <c r="J46" s="137">
        <v>27019</v>
      </c>
      <c r="K46" s="137">
        <v>26963</v>
      </c>
      <c r="L46" s="137">
        <v>25480</v>
      </c>
      <c r="M46" s="137">
        <v>21819</v>
      </c>
      <c r="N46" s="137">
        <v>21205.812000000002</v>
      </c>
      <c r="O46" s="137">
        <v>17647.057000000001</v>
      </c>
      <c r="P46" s="137">
        <v>14933.726999999999</v>
      </c>
      <c r="Q46" s="137">
        <v>14624.190000000002</v>
      </c>
      <c r="R46" s="137">
        <v>19605.089</v>
      </c>
      <c r="S46" s="137">
        <v>25226.824000000001</v>
      </c>
      <c r="T46" s="137">
        <v>28073.004999999997</v>
      </c>
      <c r="U46" s="137">
        <v>26597.399000000001</v>
      </c>
      <c r="V46" s="137">
        <v>19483.248930000002</v>
      </c>
      <c r="W46" s="137">
        <v>25461.449999999997</v>
      </c>
      <c r="X46" s="137">
        <v>18481.382153999999</v>
      </c>
      <c r="Y46" s="137">
        <v>20239.582000000002</v>
      </c>
      <c r="Z46" s="137">
        <v>21445.050999999999</v>
      </c>
      <c r="AA46" s="137">
        <v>16935.973999999998</v>
      </c>
      <c r="AB46" s="137">
        <v>14750.642000000002</v>
      </c>
      <c r="AC46" s="137">
        <v>16127.242</v>
      </c>
      <c r="AD46" s="137">
        <v>6284.5730000000003</v>
      </c>
      <c r="AE46" s="137">
        <v>13978.850999999999</v>
      </c>
      <c r="AF46" s="137">
        <v>16485.177</v>
      </c>
      <c r="AG46" s="137">
        <v>11813.046000000002</v>
      </c>
      <c r="AH46" s="137">
        <v>23685.151999999998</v>
      </c>
      <c r="AI46" s="137">
        <v>10418.496999999999</v>
      </c>
      <c r="AJ46" s="137">
        <v>12675.643</v>
      </c>
      <c r="AK46" s="138"/>
      <c r="AL46" s="137">
        <v>75605.596000000005</v>
      </c>
      <c r="AM46" s="137">
        <v>68410.786000000007</v>
      </c>
      <c r="AN46" s="137">
        <v>66810.062999999995</v>
      </c>
      <c r="AO46" s="137">
        <v>74389.83</v>
      </c>
      <c r="AP46" s="137">
        <v>87529.108000000007</v>
      </c>
      <c r="AQ46" s="137">
        <v>99502.31700000001</v>
      </c>
      <c r="AR46" s="137">
        <v>99380.476930000004</v>
      </c>
      <c r="AS46" s="137">
        <v>99615.102929999994</v>
      </c>
      <c r="AT46" s="137">
        <v>90023.48008400001</v>
      </c>
      <c r="AU46" s="137">
        <v>73371.249000000011</v>
      </c>
      <c r="AV46" s="137">
        <v>52875.842999999993</v>
      </c>
      <c r="AW46" s="137">
        <v>58592.338000000003</v>
      </c>
    </row>
    <row r="47" spans="3:49" s="135" customFormat="1" ht="18" customHeight="1" outlineLevel="1" x14ac:dyDescent="0.25">
      <c r="C47" s="132" t="s">
        <v>33</v>
      </c>
      <c r="D47" s="133"/>
      <c r="E47" s="133">
        <v>3951.0000009999999</v>
      </c>
      <c r="F47" s="133">
        <v>3999</v>
      </c>
      <c r="G47" s="133">
        <v>2459</v>
      </c>
      <c r="H47" s="133">
        <v>2866</v>
      </c>
      <c r="I47" s="133">
        <v>3522</v>
      </c>
      <c r="J47" s="133">
        <v>3186</v>
      </c>
      <c r="K47" s="133">
        <v>3983</v>
      </c>
      <c r="L47" s="133">
        <v>942</v>
      </c>
      <c r="M47" s="133">
        <v>1708</v>
      </c>
      <c r="N47" s="133">
        <v>3600</v>
      </c>
      <c r="O47" s="133">
        <v>3365.1000000000004</v>
      </c>
      <c r="P47" s="133">
        <v>3243.3</v>
      </c>
      <c r="Q47" s="133">
        <v>3285.8249999999998</v>
      </c>
      <c r="R47" s="133">
        <v>3499.3</v>
      </c>
      <c r="S47" s="133">
        <v>4174.7</v>
      </c>
      <c r="T47" s="133">
        <v>3662.1499999999996</v>
      </c>
      <c r="U47" s="133">
        <v>3473</v>
      </c>
      <c r="V47" s="133">
        <v>2897.9053210000002</v>
      </c>
      <c r="W47" s="133">
        <v>2507.0749999999998</v>
      </c>
      <c r="X47" s="133">
        <v>4100.9660000000003</v>
      </c>
      <c r="Y47" s="133">
        <v>3971.9860000000003</v>
      </c>
      <c r="Z47" s="133">
        <v>2896.9390020000001</v>
      </c>
      <c r="AA47" s="133">
        <v>3145.6954999999998</v>
      </c>
      <c r="AB47" s="133">
        <v>2573.88</v>
      </c>
      <c r="AC47" s="133">
        <v>2832</v>
      </c>
      <c r="AD47" s="133">
        <v>2741.0000000000005</v>
      </c>
      <c r="AE47" s="133">
        <v>2528.9790000000003</v>
      </c>
      <c r="AF47" s="133">
        <v>2361.0000000000005</v>
      </c>
      <c r="AG47" s="133">
        <v>2799.4250999999999</v>
      </c>
      <c r="AH47" s="133">
        <v>818.80989999999997</v>
      </c>
      <c r="AI47" s="133">
        <v>2961.6630000000005</v>
      </c>
      <c r="AJ47" s="133">
        <v>1363.5029999999999</v>
      </c>
      <c r="AK47" s="134"/>
      <c r="AL47" s="133">
        <v>11916.400000000001</v>
      </c>
      <c r="AM47" s="133">
        <v>13494.225000000002</v>
      </c>
      <c r="AN47" s="133">
        <v>13393.525000000001</v>
      </c>
      <c r="AO47" s="133">
        <v>14203.125</v>
      </c>
      <c r="AP47" s="133">
        <v>14621.975</v>
      </c>
      <c r="AQ47" s="133">
        <v>14809.15</v>
      </c>
      <c r="AR47" s="133">
        <v>14207.755320999999</v>
      </c>
      <c r="AS47" s="133">
        <v>12540.130321000001</v>
      </c>
      <c r="AT47" s="133">
        <v>12978.946320999999</v>
      </c>
      <c r="AU47" s="133">
        <v>12588.500501999999</v>
      </c>
      <c r="AV47" s="133">
        <v>10462.979000000001</v>
      </c>
      <c r="AW47" s="133">
        <v>7943.4009999999998</v>
      </c>
    </row>
    <row r="48" spans="3:49" s="139" customFormat="1" ht="18" customHeight="1" outlineLevel="1" x14ac:dyDescent="0.25">
      <c r="C48" s="136" t="s">
        <v>34</v>
      </c>
      <c r="D48" s="137"/>
      <c r="E48" s="137">
        <v>7102.87</v>
      </c>
      <c r="F48" s="137">
        <v>8313.7229989999996</v>
      </c>
      <c r="G48" s="137">
        <v>5782.8419999999996</v>
      </c>
      <c r="H48" s="137">
        <v>4347.6548000000003</v>
      </c>
      <c r="I48" s="137">
        <v>6542</v>
      </c>
      <c r="J48" s="137">
        <v>4768</v>
      </c>
      <c r="K48" s="137">
        <v>5600</v>
      </c>
      <c r="L48" s="137">
        <v>2958</v>
      </c>
      <c r="M48" s="137">
        <v>4889</v>
      </c>
      <c r="N48" s="137">
        <v>4043</v>
      </c>
      <c r="O48" s="137">
        <v>5692.3067999999994</v>
      </c>
      <c r="P48" s="137">
        <v>6605.4649999999992</v>
      </c>
      <c r="Q48" s="137">
        <v>5038.9780359999995</v>
      </c>
      <c r="R48" s="137">
        <v>5852.6226130000014</v>
      </c>
      <c r="S48" s="137">
        <v>6651.0407000000005</v>
      </c>
      <c r="T48" s="137">
        <v>4138.192</v>
      </c>
      <c r="U48" s="137">
        <v>6994</v>
      </c>
      <c r="V48" s="137">
        <v>4024.5218500000001</v>
      </c>
      <c r="W48" s="137">
        <v>7514.2749999999996</v>
      </c>
      <c r="X48" s="137">
        <v>8942.6551710000003</v>
      </c>
      <c r="Y48" s="137">
        <v>6370.0709999999999</v>
      </c>
      <c r="Z48" s="137">
        <v>5249.91</v>
      </c>
      <c r="AA48" s="137">
        <v>6719.06106</v>
      </c>
      <c r="AB48" s="137">
        <v>7745.1880000000001</v>
      </c>
      <c r="AC48" s="137">
        <v>7290.1708000000017</v>
      </c>
      <c r="AD48" s="137">
        <v>5114.4784999999983</v>
      </c>
      <c r="AE48" s="137">
        <v>6358.1853999999994</v>
      </c>
      <c r="AF48" s="137">
        <v>6315.6303000000016</v>
      </c>
      <c r="AG48" s="137">
        <v>5526.1665000000003</v>
      </c>
      <c r="AH48" s="137">
        <v>1321.721</v>
      </c>
      <c r="AI48" s="137">
        <v>5942.7844000000005</v>
      </c>
      <c r="AJ48" s="137">
        <v>6091.4099999999989</v>
      </c>
      <c r="AK48" s="138"/>
      <c r="AL48" s="137">
        <v>21229.771799999999</v>
      </c>
      <c r="AM48" s="137">
        <v>21379.749835999999</v>
      </c>
      <c r="AN48" s="137">
        <v>23189.372449000002</v>
      </c>
      <c r="AO48" s="137">
        <v>24148.106349000002</v>
      </c>
      <c r="AP48" s="137">
        <v>21680.833349</v>
      </c>
      <c r="AQ48" s="137">
        <v>23635.855313</v>
      </c>
      <c r="AR48" s="137">
        <v>21807.754550000001</v>
      </c>
      <c r="AS48" s="137">
        <v>22670.988850000002</v>
      </c>
      <c r="AT48" s="137">
        <v>27475.452020999997</v>
      </c>
      <c r="AU48" s="137">
        <v>26084.230060000002</v>
      </c>
      <c r="AV48" s="137">
        <v>25078.465</v>
      </c>
      <c r="AW48" s="137">
        <v>18882.081900000001</v>
      </c>
    </row>
    <row r="49" spans="1:52" s="135" customFormat="1" ht="18" customHeight="1" outlineLevel="1" x14ac:dyDescent="0.25">
      <c r="C49" s="132" t="s">
        <v>234</v>
      </c>
      <c r="D49" s="133"/>
      <c r="E49" s="133">
        <v>27165.887609999998</v>
      </c>
      <c r="F49" s="133">
        <v>37943.082114999997</v>
      </c>
      <c r="G49" s="133">
        <v>32261.235416000003</v>
      </c>
      <c r="H49" s="133">
        <v>30012.036659999998</v>
      </c>
      <c r="I49" s="133">
        <v>16363</v>
      </c>
      <c r="J49" s="133">
        <v>14249</v>
      </c>
      <c r="K49" s="133">
        <v>15497</v>
      </c>
      <c r="L49" s="133">
        <v>16857</v>
      </c>
      <c r="M49" s="133">
        <v>16472</v>
      </c>
      <c r="N49" s="133">
        <v>13601</v>
      </c>
      <c r="O49" s="133">
        <v>16239.360621</v>
      </c>
      <c r="P49" s="133">
        <v>11867.269065</v>
      </c>
      <c r="Q49" s="133">
        <v>11806.648968</v>
      </c>
      <c r="R49" s="133">
        <v>16778.217670999999</v>
      </c>
      <c r="S49" s="133">
        <v>10243.562056000001</v>
      </c>
      <c r="T49" s="133">
        <v>8316.3012390000004</v>
      </c>
      <c r="U49" s="133">
        <v>11049.396000000001</v>
      </c>
      <c r="V49" s="133">
        <v>9556.730313</v>
      </c>
      <c r="W49" s="133">
        <v>8943.3729999999996</v>
      </c>
      <c r="X49" s="133">
        <v>15661.049916</v>
      </c>
      <c r="Y49" s="133">
        <v>12954.05</v>
      </c>
      <c r="Z49" s="133">
        <v>11113.574000000001</v>
      </c>
      <c r="AA49" s="133">
        <v>12825.338</v>
      </c>
      <c r="AB49" s="133">
        <v>16758.019</v>
      </c>
      <c r="AC49" s="133">
        <v>11061.18187</v>
      </c>
      <c r="AD49" s="133">
        <v>5718.7659999999996</v>
      </c>
      <c r="AE49" s="133">
        <v>14552.545869999998</v>
      </c>
      <c r="AF49" s="133">
        <v>27222.465000000004</v>
      </c>
      <c r="AG49" s="133">
        <v>13403.943740000001</v>
      </c>
      <c r="AH49" s="133">
        <v>20192.298000000003</v>
      </c>
      <c r="AI49" s="133">
        <v>25726.878999999997</v>
      </c>
      <c r="AJ49" s="133">
        <v>21902.064999999999</v>
      </c>
      <c r="AK49" s="134"/>
      <c r="AL49" s="133">
        <v>58179.629686</v>
      </c>
      <c r="AM49" s="133">
        <v>53514.278654000002</v>
      </c>
      <c r="AN49" s="133">
        <v>56691.496325</v>
      </c>
      <c r="AO49" s="133">
        <v>50695.697760000003</v>
      </c>
      <c r="AP49" s="133">
        <v>47144.729934000003</v>
      </c>
      <c r="AQ49" s="133">
        <v>46387.476966000002</v>
      </c>
      <c r="AR49" s="133">
        <v>39165.989608000003</v>
      </c>
      <c r="AS49" s="133">
        <v>37865.800552000001</v>
      </c>
      <c r="AT49" s="133">
        <v>45210.549228999997</v>
      </c>
      <c r="AU49" s="133">
        <v>53650.981</v>
      </c>
      <c r="AV49" s="133">
        <v>58554.958740000002</v>
      </c>
      <c r="AW49" s="133">
        <v>81225.185740000001</v>
      </c>
    </row>
    <row r="50" spans="1:52" s="139" customFormat="1" ht="18" customHeight="1" outlineLevel="1" x14ac:dyDescent="0.25">
      <c r="C50" s="136" t="s">
        <v>235</v>
      </c>
      <c r="D50" s="137"/>
      <c r="E50" s="137">
        <v>8922.1465719999997</v>
      </c>
      <c r="F50" s="137">
        <v>7775.8965829999997</v>
      </c>
      <c r="G50" s="137">
        <v>12907.767999000002</v>
      </c>
      <c r="H50" s="137">
        <v>9593.2530000000006</v>
      </c>
      <c r="I50" s="137">
        <v>10659</v>
      </c>
      <c r="J50" s="137">
        <v>9821</v>
      </c>
      <c r="K50" s="137">
        <v>7989</v>
      </c>
      <c r="L50" s="137">
        <v>5483</v>
      </c>
      <c r="M50" s="137">
        <v>6663</v>
      </c>
      <c r="N50" s="137">
        <v>3284</v>
      </c>
      <c r="O50" s="137">
        <v>12257.434937</v>
      </c>
      <c r="P50" s="137">
        <v>9437.9540000000015</v>
      </c>
      <c r="Q50" s="137">
        <v>7802.6870000000008</v>
      </c>
      <c r="R50" s="137">
        <v>8619.7250000000004</v>
      </c>
      <c r="S50" s="137">
        <v>10235.775</v>
      </c>
      <c r="T50" s="137">
        <v>10019.776827000002</v>
      </c>
      <c r="U50" s="137">
        <v>6409.3370000000004</v>
      </c>
      <c r="V50" s="137">
        <v>5994.9580000000005</v>
      </c>
      <c r="W50" s="137">
        <v>6598.46</v>
      </c>
      <c r="X50" s="137">
        <v>8362.8510000000006</v>
      </c>
      <c r="Y50" s="137">
        <v>2981.8980000000001</v>
      </c>
      <c r="Z50" s="137">
        <v>7575.0770000000002</v>
      </c>
      <c r="AA50" s="137">
        <v>7801.3459590000002</v>
      </c>
      <c r="AB50" s="137">
        <v>4557.527</v>
      </c>
      <c r="AC50" s="137">
        <v>9093.2313510000004</v>
      </c>
      <c r="AD50" s="137">
        <v>6156.0859999999993</v>
      </c>
      <c r="AE50" s="137">
        <v>9777.0093510000006</v>
      </c>
      <c r="AF50" s="137">
        <v>13340.259000000002</v>
      </c>
      <c r="AG50" s="137">
        <v>11536.953</v>
      </c>
      <c r="AH50" s="137">
        <v>10093.989000000001</v>
      </c>
      <c r="AI50" s="137">
        <v>9264.6790000000001</v>
      </c>
      <c r="AJ50" s="137">
        <v>9448.8590000000004</v>
      </c>
      <c r="AK50" s="138"/>
      <c r="AL50" s="137">
        <v>31642.388937</v>
      </c>
      <c r="AM50" s="137">
        <v>32782.075937000001</v>
      </c>
      <c r="AN50" s="137">
        <v>38117.800937000007</v>
      </c>
      <c r="AO50" s="137">
        <v>36096.141000000003</v>
      </c>
      <c r="AP50" s="137">
        <v>36677.963827</v>
      </c>
      <c r="AQ50" s="137">
        <v>35284.613827000001</v>
      </c>
      <c r="AR50" s="137">
        <v>32659.846827000001</v>
      </c>
      <c r="AS50" s="137">
        <v>29022.531826999999</v>
      </c>
      <c r="AT50" s="137">
        <v>27365.606</v>
      </c>
      <c r="AU50" s="137">
        <v>22915.847958999999</v>
      </c>
      <c r="AV50" s="137">
        <v>38366.585701999997</v>
      </c>
      <c r="AW50" s="137">
        <v>40344.480000000003</v>
      </c>
    </row>
    <row r="51" spans="1:52" s="135" customFormat="1" ht="18" customHeight="1" outlineLevel="1" x14ac:dyDescent="0.25">
      <c r="C51" s="132" t="s">
        <v>35</v>
      </c>
      <c r="D51" s="133"/>
      <c r="E51" s="133">
        <v>4657.0479999999998</v>
      </c>
      <c r="F51" s="133">
        <v>12073.735000000001</v>
      </c>
      <c r="G51" s="133">
        <v>7825.5059999999994</v>
      </c>
      <c r="H51" s="133">
        <v>6590.4949999999999</v>
      </c>
      <c r="I51" s="133">
        <v>16359</v>
      </c>
      <c r="J51" s="133">
        <v>9624</v>
      </c>
      <c r="K51" s="133">
        <v>6172</v>
      </c>
      <c r="L51" s="133">
        <v>2413</v>
      </c>
      <c r="M51" s="133">
        <v>1632</v>
      </c>
      <c r="N51" s="133">
        <v>5842</v>
      </c>
      <c r="O51" s="133">
        <v>76.865002999999547</v>
      </c>
      <c r="P51" s="133">
        <v>2941.433</v>
      </c>
      <c r="Q51" s="133">
        <v>3307.5750000000003</v>
      </c>
      <c r="R51" s="133">
        <v>4807.6276739999994</v>
      </c>
      <c r="S51" s="133">
        <v>5645.2970000000005</v>
      </c>
      <c r="T51" s="133">
        <v>1710.34</v>
      </c>
      <c r="U51" s="133">
        <v>4165.2929999999997</v>
      </c>
      <c r="V51" s="133">
        <v>1359.4999999999998</v>
      </c>
      <c r="W51" s="133">
        <v>2281.9090000000001</v>
      </c>
      <c r="X51" s="133">
        <v>3570.3500000000004</v>
      </c>
      <c r="Y51" s="133">
        <v>5666.6039999999994</v>
      </c>
      <c r="Z51" s="133">
        <v>3819.132999999998</v>
      </c>
      <c r="AA51" s="133">
        <v>5063.523000000002</v>
      </c>
      <c r="AB51" s="133">
        <v>1825.6110000000001</v>
      </c>
      <c r="AC51" s="133">
        <v>2579.2660000000001</v>
      </c>
      <c r="AD51" s="133">
        <v>1273.8319999999994</v>
      </c>
      <c r="AE51" s="133">
        <v>3071.4029999999993</v>
      </c>
      <c r="AF51" s="133">
        <v>3679.2199999999984</v>
      </c>
      <c r="AG51" s="133">
        <v>1775.543999999999</v>
      </c>
      <c r="AH51" s="133">
        <v>1581.1880000000001</v>
      </c>
      <c r="AI51" s="133">
        <v>2404.7710000000002</v>
      </c>
      <c r="AJ51" s="133">
        <v>2132.1480000000006</v>
      </c>
      <c r="AK51" s="134"/>
      <c r="AL51" s="133">
        <v>10492.298003</v>
      </c>
      <c r="AM51" s="133">
        <v>12167.873003000001</v>
      </c>
      <c r="AN51" s="133">
        <v>11133.500677</v>
      </c>
      <c r="AO51" s="133">
        <v>16701.932674</v>
      </c>
      <c r="AP51" s="133">
        <v>15470.839674000001</v>
      </c>
      <c r="AQ51" s="133">
        <v>16328.557674</v>
      </c>
      <c r="AR51" s="133">
        <v>12880.43</v>
      </c>
      <c r="AS51" s="133">
        <v>9517.0419999999995</v>
      </c>
      <c r="AT51" s="133">
        <v>11377.052</v>
      </c>
      <c r="AU51" s="133">
        <v>16374.870999999999</v>
      </c>
      <c r="AV51" s="133">
        <v>10603.720999999998</v>
      </c>
      <c r="AW51" s="133">
        <v>7893.6509999999998</v>
      </c>
    </row>
    <row r="52" spans="1:52" s="139" customFormat="1" ht="18" customHeight="1" outlineLevel="1" x14ac:dyDescent="0.25">
      <c r="C52" s="136" t="s">
        <v>236</v>
      </c>
      <c r="D52" s="137"/>
      <c r="E52" s="137">
        <v>4300.9050000000007</v>
      </c>
      <c r="F52" s="137">
        <v>4272.8620000000001</v>
      </c>
      <c r="G52" s="137">
        <v>3436.4639999999999</v>
      </c>
      <c r="H52" s="137">
        <v>4353.3869999999997</v>
      </c>
      <c r="I52" s="137">
        <v>6486</v>
      </c>
      <c r="J52" s="137">
        <v>5020</v>
      </c>
      <c r="K52" s="137">
        <v>5744</v>
      </c>
      <c r="L52" s="137">
        <v>2637</v>
      </c>
      <c r="M52" s="137">
        <v>5313</v>
      </c>
      <c r="N52" s="137">
        <v>4062</v>
      </c>
      <c r="O52" s="137">
        <v>6592.3612699999994</v>
      </c>
      <c r="P52" s="137">
        <v>8676.6260000000002</v>
      </c>
      <c r="Q52" s="137">
        <v>6985.1087759999991</v>
      </c>
      <c r="R52" s="137">
        <v>4273.6930000000002</v>
      </c>
      <c r="S52" s="137">
        <v>6322.5120000000006</v>
      </c>
      <c r="T52" s="137">
        <v>6154.8002040000001</v>
      </c>
      <c r="U52" s="137">
        <v>7167.9790000000003</v>
      </c>
      <c r="V52" s="137">
        <v>5124.402</v>
      </c>
      <c r="W52" s="137">
        <v>8126.1868529999992</v>
      </c>
      <c r="X52" s="137">
        <v>6911.8029999999999</v>
      </c>
      <c r="Y52" s="137">
        <v>6040.7169999999996</v>
      </c>
      <c r="Z52" s="137">
        <v>6556.7405010000002</v>
      </c>
      <c r="AA52" s="137">
        <v>7960.3743479999994</v>
      </c>
      <c r="AB52" s="137">
        <v>3192.6729999999998</v>
      </c>
      <c r="AC52" s="137">
        <v>6225.0969999999998</v>
      </c>
      <c r="AD52" s="137">
        <v>4047.8090000000002</v>
      </c>
      <c r="AE52" s="137">
        <v>11513.126</v>
      </c>
      <c r="AF52" s="137">
        <v>13140.108</v>
      </c>
      <c r="AG52" s="137">
        <v>8426.2669999999998</v>
      </c>
      <c r="AH52" s="137">
        <v>6747.5949999999993</v>
      </c>
      <c r="AI52" s="137">
        <v>7483.773000000001</v>
      </c>
      <c r="AJ52" s="137">
        <v>8473.7309999999998</v>
      </c>
      <c r="AK52" s="138"/>
      <c r="AL52" s="137">
        <v>24643.987269999998</v>
      </c>
      <c r="AM52" s="137">
        <v>26316.096045999999</v>
      </c>
      <c r="AN52" s="137">
        <v>26527.789045999998</v>
      </c>
      <c r="AO52" s="137">
        <v>26257.939775999999</v>
      </c>
      <c r="AP52" s="137">
        <v>23736.113980000002</v>
      </c>
      <c r="AQ52" s="137">
        <v>23918.984204</v>
      </c>
      <c r="AR52" s="137">
        <v>24769.693204000003</v>
      </c>
      <c r="AS52" s="137">
        <v>26573.368057</v>
      </c>
      <c r="AT52" s="137">
        <v>27330.370853</v>
      </c>
      <c r="AU52" s="137">
        <v>23750.504849000001</v>
      </c>
      <c r="AV52" s="137">
        <v>34926.14</v>
      </c>
      <c r="AW52" s="137">
        <v>31131.366000000002</v>
      </c>
    </row>
    <row r="53" spans="1:52" s="135" customFormat="1" ht="18" customHeight="1" outlineLevel="1" x14ac:dyDescent="0.25">
      <c r="C53" s="132" t="s">
        <v>237</v>
      </c>
      <c r="D53" s="133"/>
      <c r="E53" s="133">
        <v>9596.8490000000002</v>
      </c>
      <c r="F53" s="133">
        <v>10737.572</v>
      </c>
      <c r="G53" s="133">
        <v>6019.8212699999995</v>
      </c>
      <c r="H53" s="133">
        <v>5315.326</v>
      </c>
      <c r="I53" s="133">
        <v>7269</v>
      </c>
      <c r="J53" s="133">
        <v>13256</v>
      </c>
      <c r="K53" s="133">
        <v>19682</v>
      </c>
      <c r="L53" s="133">
        <v>4182</v>
      </c>
      <c r="M53" s="133">
        <v>5867</v>
      </c>
      <c r="N53" s="133">
        <v>391</v>
      </c>
      <c r="O53" s="133">
        <v>0</v>
      </c>
      <c r="P53" s="133">
        <v>333.14400000000001</v>
      </c>
      <c r="Q53" s="133">
        <v>0</v>
      </c>
      <c r="R53" s="133">
        <v>2213.855</v>
      </c>
      <c r="S53" s="133">
        <v>2214.6390000000001</v>
      </c>
      <c r="T53" s="133">
        <v>3349.7280000000001</v>
      </c>
      <c r="U53" s="133">
        <v>1038.4409999999998</v>
      </c>
      <c r="V53" s="133">
        <v>9678.41</v>
      </c>
      <c r="W53" s="133">
        <v>13498.598000000002</v>
      </c>
      <c r="X53" s="133">
        <v>697.9319999999999</v>
      </c>
      <c r="Y53" s="133">
        <v>3253.32</v>
      </c>
      <c r="Z53" s="133">
        <v>20525.353999999999</v>
      </c>
      <c r="AA53" s="133">
        <v>1669.5090000000005</v>
      </c>
      <c r="AB53" s="133">
        <v>-990.04499999999973</v>
      </c>
      <c r="AC53" s="133">
        <v>3026.38</v>
      </c>
      <c r="AD53" s="133">
        <v>2613.0679999999998</v>
      </c>
      <c r="AE53" s="133">
        <v>5958.0210000000025</v>
      </c>
      <c r="AF53" s="133">
        <v>-304.16800000000012</v>
      </c>
      <c r="AG53" s="133">
        <v>5142.4120000000012</v>
      </c>
      <c r="AH53" s="133">
        <v>1880.6650000000009</v>
      </c>
      <c r="AI53" s="133">
        <v>-349.8229999999985</v>
      </c>
      <c r="AJ53" s="133">
        <v>7165.0449999999983</v>
      </c>
      <c r="AK53" s="134"/>
      <c r="AL53" s="133">
        <v>6591.1440000000002</v>
      </c>
      <c r="AM53" s="133">
        <v>724.14400000000001</v>
      </c>
      <c r="AN53" s="133">
        <v>2546.9989999999998</v>
      </c>
      <c r="AO53" s="133">
        <v>4761.6379999999999</v>
      </c>
      <c r="AP53" s="133">
        <v>7778.2220000000007</v>
      </c>
      <c r="AQ53" s="133">
        <v>8816.6630000000005</v>
      </c>
      <c r="AR53" s="133">
        <v>16281.218000000001</v>
      </c>
      <c r="AS53" s="133">
        <v>27565.177000000003</v>
      </c>
      <c r="AT53" s="133">
        <v>24913.381000000001</v>
      </c>
      <c r="AU53" s="133">
        <v>24458.138000000003</v>
      </c>
      <c r="AV53" s="133">
        <v>11293.301000000003</v>
      </c>
      <c r="AW53" s="133">
        <v>13838.299000000003</v>
      </c>
    </row>
    <row r="54" spans="1:52" s="139" customFormat="1" ht="18" customHeight="1" outlineLevel="1" x14ac:dyDescent="0.25">
      <c r="C54" s="136" t="s">
        <v>238</v>
      </c>
      <c r="D54" s="137"/>
      <c r="E54" s="137">
        <v>4329.5879940000004</v>
      </c>
      <c r="F54" s="137">
        <v>3552.1066940000001</v>
      </c>
      <c r="G54" s="137">
        <v>3529.3466589999998</v>
      </c>
      <c r="H54" s="137">
        <v>4561.8720050000002</v>
      </c>
      <c r="I54" s="137">
        <v>4080</v>
      </c>
      <c r="J54" s="137">
        <v>5003</v>
      </c>
      <c r="K54" s="137">
        <v>4657</v>
      </c>
      <c r="L54" s="137">
        <v>2556</v>
      </c>
      <c r="M54" s="137">
        <v>5181</v>
      </c>
      <c r="N54" s="137">
        <v>4142</v>
      </c>
      <c r="O54" s="137">
        <v>6206.1788230000002</v>
      </c>
      <c r="P54" s="137">
        <v>5498.2761829999999</v>
      </c>
      <c r="Q54" s="137">
        <v>4995.4008620000004</v>
      </c>
      <c r="R54" s="137">
        <v>4612.5447320000003</v>
      </c>
      <c r="S54" s="137">
        <v>6324.3834959999995</v>
      </c>
      <c r="T54" s="137">
        <v>6074.5341740000003</v>
      </c>
      <c r="U54" s="137">
        <v>5720.0333000000001</v>
      </c>
      <c r="V54" s="137">
        <v>6778.2935999999991</v>
      </c>
      <c r="W54" s="137">
        <v>4876.7361999999994</v>
      </c>
      <c r="X54" s="137">
        <v>4481.2169200000008</v>
      </c>
      <c r="Y54" s="137">
        <v>2921.5451000000003</v>
      </c>
      <c r="Z54" s="137">
        <v>4591.2557999999999</v>
      </c>
      <c r="AA54" s="137">
        <v>3532.9749009999996</v>
      </c>
      <c r="AB54" s="137">
        <v>2446.4904999999999</v>
      </c>
      <c r="AC54" s="137">
        <v>2631.2212</v>
      </c>
      <c r="AD54" s="137">
        <v>4039.1396999999997</v>
      </c>
      <c r="AE54" s="137">
        <v>3259.2342100000001</v>
      </c>
      <c r="AF54" s="137">
        <v>3757.3121000000001</v>
      </c>
      <c r="AG54" s="137">
        <v>3275.2967000000003</v>
      </c>
      <c r="AH54" s="137">
        <v>396.74869999999999</v>
      </c>
      <c r="AI54" s="137">
        <v>2101.1433000000002</v>
      </c>
      <c r="AJ54" s="137">
        <v>3264.0929000000001</v>
      </c>
      <c r="AK54" s="138"/>
      <c r="AL54" s="137">
        <v>21027.455006</v>
      </c>
      <c r="AM54" s="137">
        <v>20841.855867999999</v>
      </c>
      <c r="AN54" s="137">
        <v>21312.400600000001</v>
      </c>
      <c r="AO54" s="137">
        <v>21430.605273000001</v>
      </c>
      <c r="AP54" s="137">
        <v>22006.863264</v>
      </c>
      <c r="AQ54" s="137">
        <v>22731.495702</v>
      </c>
      <c r="AR54" s="137">
        <v>24897.244569999995</v>
      </c>
      <c r="AS54" s="137">
        <v>23449.597274</v>
      </c>
      <c r="AT54" s="137">
        <v>21856.280019999998</v>
      </c>
      <c r="AU54" s="137">
        <v>13492.266301</v>
      </c>
      <c r="AV54" s="137">
        <v>13686.907210000001</v>
      </c>
      <c r="AW54" s="137">
        <v>9037.2816000000003</v>
      </c>
    </row>
    <row r="55" spans="1:52" s="135" customFormat="1" ht="18" customHeight="1" outlineLevel="1" x14ac:dyDescent="0.25">
      <c r="C55" s="132" t="s">
        <v>239</v>
      </c>
      <c r="D55" s="133"/>
      <c r="E55" s="133">
        <v>3499.4958879999999</v>
      </c>
      <c r="F55" s="133">
        <v>2538.6387169999998</v>
      </c>
      <c r="G55" s="133">
        <v>2504.8435439999998</v>
      </c>
      <c r="H55" s="133">
        <v>3166.6654120000003</v>
      </c>
      <c r="I55" s="133">
        <v>3062</v>
      </c>
      <c r="J55" s="133">
        <v>3831</v>
      </c>
      <c r="K55" s="133">
        <v>5781</v>
      </c>
      <c r="L55" s="133">
        <v>2318</v>
      </c>
      <c r="M55" s="133">
        <v>4759</v>
      </c>
      <c r="N55" s="133">
        <v>4249</v>
      </c>
      <c r="O55" s="133">
        <v>6424.5655690000003</v>
      </c>
      <c r="P55" s="133">
        <v>3696.3329789999998</v>
      </c>
      <c r="Q55" s="133">
        <v>3296.9111659999999</v>
      </c>
      <c r="R55" s="133">
        <v>3416.488394</v>
      </c>
      <c r="S55" s="133">
        <v>4717.4183960000009</v>
      </c>
      <c r="T55" s="133">
        <v>5065.4074000000001</v>
      </c>
      <c r="U55" s="133">
        <v>3720.5426980000002</v>
      </c>
      <c r="V55" s="133">
        <v>5360.7414000000008</v>
      </c>
      <c r="W55" s="133">
        <v>3280.7749039999999</v>
      </c>
      <c r="X55" s="133">
        <v>4129.6517000000003</v>
      </c>
      <c r="Y55" s="133">
        <v>2579.7393000000002</v>
      </c>
      <c r="Z55" s="133">
        <v>4045.7793959999999</v>
      </c>
      <c r="AA55" s="133">
        <v>3537.2722039999999</v>
      </c>
      <c r="AB55" s="133">
        <v>2144.8601399999998</v>
      </c>
      <c r="AC55" s="133">
        <v>2725.5127069999999</v>
      </c>
      <c r="AD55" s="133">
        <v>4496.2571829999997</v>
      </c>
      <c r="AE55" s="133">
        <v>3735.4363200000003</v>
      </c>
      <c r="AF55" s="133">
        <v>3575.8916799999997</v>
      </c>
      <c r="AG55" s="133">
        <v>2848.1767680000003</v>
      </c>
      <c r="AH55" s="133">
        <v>431.905531</v>
      </c>
      <c r="AI55" s="133">
        <v>2703.9025529999999</v>
      </c>
      <c r="AJ55" s="133">
        <v>4120.6483669999998</v>
      </c>
      <c r="AK55" s="134"/>
      <c r="AL55" s="133">
        <v>19128.898548000001</v>
      </c>
      <c r="AM55" s="133">
        <v>17666.809714000003</v>
      </c>
      <c r="AN55" s="133">
        <v>16834.298108000003</v>
      </c>
      <c r="AO55" s="133">
        <v>15127.150935000001</v>
      </c>
      <c r="AP55" s="133">
        <v>16496.225356000003</v>
      </c>
      <c r="AQ55" s="133">
        <v>16919.856888000002</v>
      </c>
      <c r="AR55" s="133">
        <v>18864.109894000001</v>
      </c>
      <c r="AS55" s="133">
        <v>17427.466402000002</v>
      </c>
      <c r="AT55" s="133">
        <v>16491.710702</v>
      </c>
      <c r="AU55" s="133">
        <v>12307.651040000001</v>
      </c>
      <c r="AV55" s="133">
        <v>14533.097890000001</v>
      </c>
      <c r="AW55" s="133">
        <v>10104.633218999999</v>
      </c>
    </row>
    <row r="56" spans="1:52" s="139" customFormat="1" ht="18" customHeight="1" outlineLevel="1" x14ac:dyDescent="0.25">
      <c r="C56" s="136" t="s">
        <v>240</v>
      </c>
      <c r="D56" s="137"/>
      <c r="E56" s="137">
        <v>11032.445166</v>
      </c>
      <c r="F56" s="137">
        <v>12133.750702999998</v>
      </c>
      <c r="G56" s="137">
        <v>19603.477808</v>
      </c>
      <c r="H56" s="137">
        <v>21252.107543999999</v>
      </c>
      <c r="I56" s="137">
        <v>8072</v>
      </c>
      <c r="J56" s="137">
        <v>6785</v>
      </c>
      <c r="K56" s="137">
        <v>6536</v>
      </c>
      <c r="L56" s="137">
        <v>10099</v>
      </c>
      <c r="M56" s="137">
        <v>7007</v>
      </c>
      <c r="N56" s="137">
        <v>8665.6082200000001</v>
      </c>
      <c r="O56" s="137">
        <v>7444.6689299999998</v>
      </c>
      <c r="P56" s="137">
        <v>8015.1309999999994</v>
      </c>
      <c r="Q56" s="137">
        <v>7159.0546599999998</v>
      </c>
      <c r="R56" s="137">
        <v>7094.35628</v>
      </c>
      <c r="S56" s="137">
        <v>3246.5965999999999</v>
      </c>
      <c r="T56" s="137">
        <v>8539.6169399999999</v>
      </c>
      <c r="U56" s="137">
        <v>11569.632949999999</v>
      </c>
      <c r="V56" s="137">
        <v>13895.93527</v>
      </c>
      <c r="W56" s="137">
        <v>7160.9495400000005</v>
      </c>
      <c r="X56" s="137">
        <v>12048.5056</v>
      </c>
      <c r="Y56" s="137">
        <v>1693.5569999999998</v>
      </c>
      <c r="Z56" s="137">
        <v>-598.97500000001946</v>
      </c>
      <c r="AA56" s="137">
        <v>5194.1709999999994</v>
      </c>
      <c r="AB56" s="137">
        <v>1717.6490000000003</v>
      </c>
      <c r="AC56" s="137">
        <v>7449.5687200000002</v>
      </c>
      <c r="AD56" s="137">
        <v>5497.1187700000009</v>
      </c>
      <c r="AE56" s="137">
        <v>7250.5054500000006</v>
      </c>
      <c r="AF56" s="137">
        <v>7301.5803200000009</v>
      </c>
      <c r="AG56" s="137">
        <v>6800.2768900000001</v>
      </c>
      <c r="AH56" s="137">
        <v>8054.8901700000006</v>
      </c>
      <c r="AI56" s="137">
        <v>6023.9422599999998</v>
      </c>
      <c r="AJ56" s="137">
        <v>8471.1118900000001</v>
      </c>
      <c r="AK56" s="138"/>
      <c r="AL56" s="137">
        <v>31132.408150000003</v>
      </c>
      <c r="AM56" s="137">
        <v>31284.462809999997</v>
      </c>
      <c r="AN56" s="137">
        <v>29713.210869999999</v>
      </c>
      <c r="AO56" s="137">
        <v>25515.13854</v>
      </c>
      <c r="AP56" s="137">
        <v>26039.624479999999</v>
      </c>
      <c r="AQ56" s="137">
        <v>30450.20277</v>
      </c>
      <c r="AR56" s="137">
        <v>37251.781759999998</v>
      </c>
      <c r="AS56" s="137">
        <v>41166.134700000002</v>
      </c>
      <c r="AT56" s="137">
        <v>44675.023360000007</v>
      </c>
      <c r="AU56" s="137">
        <v>8006.40199999998</v>
      </c>
      <c r="AV56" s="137">
        <v>27498.773260000002</v>
      </c>
      <c r="AW56" s="137">
        <v>29350.22121</v>
      </c>
    </row>
    <row r="57" spans="1:52" ht="9.9499999999999993" customHeight="1" x14ac:dyDescent="0.25">
      <c r="C57" s="116"/>
      <c r="D57" s="106"/>
      <c r="E57" s="107"/>
      <c r="F57" s="107"/>
      <c r="G57" s="107"/>
      <c r="H57" s="107"/>
      <c r="I57" s="107"/>
      <c r="J57" s="107"/>
      <c r="K57" s="107"/>
      <c r="L57" s="107"/>
      <c r="M57" s="107"/>
      <c r="N57" s="107"/>
      <c r="O57" s="107"/>
      <c r="P57" s="107"/>
      <c r="Q57" s="107"/>
      <c r="R57" s="107"/>
      <c r="S57" s="107"/>
      <c r="T57" s="107"/>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52" s="421" customFormat="1" ht="18" customHeight="1" x14ac:dyDescent="0.2">
      <c r="A58" s="93"/>
      <c r="B58" s="337" t="s">
        <v>548</v>
      </c>
      <c r="C58" s="337"/>
      <c r="D58" s="418"/>
      <c r="E58" s="419">
        <v>444232.88206310553</v>
      </c>
      <c r="F58" s="419">
        <v>492803.89821262227</v>
      </c>
      <c r="G58" s="419">
        <v>449262.930038333</v>
      </c>
      <c r="H58" s="419">
        <v>469376.19520388742</v>
      </c>
      <c r="I58" s="419">
        <v>460866.32976511627</v>
      </c>
      <c r="J58" s="419">
        <v>505567.95143700764</v>
      </c>
      <c r="K58" s="419">
        <v>490787.75182960078</v>
      </c>
      <c r="L58" s="419">
        <v>509806.41477471654</v>
      </c>
      <c r="M58" s="419">
        <v>499232.83034685062</v>
      </c>
      <c r="N58" s="419">
        <v>513414.81016341993</v>
      </c>
      <c r="O58" s="419">
        <v>512361.32074219815</v>
      </c>
      <c r="P58" s="419">
        <v>482169.59117255191</v>
      </c>
      <c r="Q58" s="419">
        <v>525867.46392069198</v>
      </c>
      <c r="R58" s="419">
        <v>519792.0772012017</v>
      </c>
      <c r="S58" s="419">
        <v>521746.04881703126</v>
      </c>
      <c r="T58" s="419">
        <v>545904.80751759454</v>
      </c>
      <c r="U58" s="419">
        <v>499446.09851438645</v>
      </c>
      <c r="V58" s="419">
        <v>461772.69855194894</v>
      </c>
      <c r="W58" s="419">
        <v>482031.23967166373</v>
      </c>
      <c r="X58" s="419">
        <v>469172.60972230084</v>
      </c>
      <c r="Y58" s="419">
        <v>489969.04669284041</v>
      </c>
      <c r="Z58" s="419">
        <v>489530.73175302939</v>
      </c>
      <c r="AA58" s="419">
        <v>478531.22307791217</v>
      </c>
      <c r="AB58" s="419">
        <v>471508.13418815681</v>
      </c>
      <c r="AC58" s="419">
        <v>508549.84807781829</v>
      </c>
      <c r="AD58" s="419">
        <v>480774.00579566305</v>
      </c>
      <c r="AE58" s="419">
        <v>527236.84058913705</v>
      </c>
      <c r="AF58" s="419">
        <v>422808.46423966298</v>
      </c>
      <c r="AG58" s="419">
        <v>530902.35230000003</v>
      </c>
      <c r="AH58" s="419">
        <v>643682.71667840006</v>
      </c>
      <c r="AI58" s="419">
        <v>622048.26627120003</v>
      </c>
      <c r="AJ58" s="419">
        <v>502144.74567600002</v>
      </c>
      <c r="AK58" s="419"/>
      <c r="AL58" s="419">
        <v>840021.62728049187</v>
      </c>
      <c r="AM58" s="419">
        <v>1010183.1959029103</v>
      </c>
      <c r="AN58" s="419">
        <v>1756732.4024331332</v>
      </c>
      <c r="AO58" s="419">
        <v>1785938.3512186753</v>
      </c>
      <c r="AP58" s="419">
        <v>1855675.9055179481</v>
      </c>
      <c r="AQ58" s="419">
        <v>1967028.4478064412</v>
      </c>
      <c r="AR58" s="419">
        <v>2007178.5524250208</v>
      </c>
      <c r="AS58" s="419">
        <v>2113310.3974565193</v>
      </c>
      <c r="AT58" s="419">
        <v>1912422.6464602998</v>
      </c>
      <c r="AU58" s="419">
        <v>1929539.1357119388</v>
      </c>
      <c r="AV58" s="419">
        <v>1939369.1587022813</v>
      </c>
      <c r="AW58" s="419">
        <v>2298778.0809256001</v>
      </c>
      <c r="AX58" s="420"/>
      <c r="AY58" s="420"/>
      <c r="AZ58" s="420"/>
    </row>
    <row r="59" spans="1:52" ht="9.9499999999999993" customHeight="1" x14ac:dyDescent="0.25">
      <c r="C59" s="113"/>
      <c r="D59" s="103"/>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52" ht="18" customHeight="1" x14ac:dyDescent="0.25">
      <c r="C60" s="121" t="s">
        <v>241</v>
      </c>
      <c r="D60" s="125"/>
      <c r="E60" s="123">
        <v>315249.81206310552</v>
      </c>
      <c r="F60" s="123">
        <v>350851.37621262227</v>
      </c>
      <c r="G60" s="123">
        <v>324061.63003833301</v>
      </c>
      <c r="H60" s="123">
        <v>327636.93520388741</v>
      </c>
      <c r="I60" s="123">
        <v>322789.20976511628</v>
      </c>
      <c r="J60" s="123">
        <v>354262.78143700759</v>
      </c>
      <c r="K60" s="123">
        <v>375890.54182960076</v>
      </c>
      <c r="L60" s="123">
        <v>381728.85477471654</v>
      </c>
      <c r="M60" s="123">
        <v>349268.27534685063</v>
      </c>
      <c r="N60" s="123">
        <v>366647.46716331993</v>
      </c>
      <c r="O60" s="123">
        <v>361690.79974217812</v>
      </c>
      <c r="P60" s="123">
        <v>336000.9561725519</v>
      </c>
      <c r="Q60" s="123">
        <v>371918.14292058098</v>
      </c>
      <c r="R60" s="123">
        <v>381303.77620119171</v>
      </c>
      <c r="S60" s="123">
        <v>363695.99881703127</v>
      </c>
      <c r="T60" s="123">
        <v>404975.61351759452</v>
      </c>
      <c r="U60" s="123">
        <v>358276.88624041388</v>
      </c>
      <c r="V60" s="123">
        <v>313788.17582592153</v>
      </c>
      <c r="W60" s="123">
        <v>355027.80667166371</v>
      </c>
      <c r="X60" s="123">
        <v>361532.51372230076</v>
      </c>
      <c r="Y60" s="123">
        <v>351464.4766928404</v>
      </c>
      <c r="Z60" s="123">
        <v>388431.6987530294</v>
      </c>
      <c r="AA60" s="123">
        <v>361100.07107791217</v>
      </c>
      <c r="AB60" s="123">
        <v>334302.09518815682</v>
      </c>
      <c r="AC60" s="123">
        <v>372048.28007781832</v>
      </c>
      <c r="AD60" s="123">
        <v>352451.88179566304</v>
      </c>
      <c r="AE60" s="123">
        <v>390766.713159832</v>
      </c>
      <c r="AF60" s="123">
        <v>330798.71406896797</v>
      </c>
      <c r="AG60" s="123">
        <v>387128.26530000003</v>
      </c>
      <c r="AH60" s="123">
        <v>493915.73847839999</v>
      </c>
      <c r="AI60" s="123">
        <v>477045.84327119996</v>
      </c>
      <c r="AJ60" s="123">
        <v>370476.90867600002</v>
      </c>
      <c r="AK60" s="124"/>
      <c r="AL60" s="123">
        <v>840021.62728049187</v>
      </c>
      <c r="AM60" s="123">
        <v>886537.38505291031</v>
      </c>
      <c r="AN60" s="123">
        <v>1264938.4484331333</v>
      </c>
      <c r="AO60" s="123">
        <v>1306863.3612186753</v>
      </c>
      <c r="AP60" s="123">
        <v>1317799.7535179481</v>
      </c>
      <c r="AQ60" s="123">
        <v>1434671.3878064412</v>
      </c>
      <c r="AR60" s="123">
        <v>1413607.4984249007</v>
      </c>
      <c r="AS60" s="123">
        <v>1521893.5314563985</v>
      </c>
      <c r="AT60" s="123">
        <v>1388625.3824602999</v>
      </c>
      <c r="AU60" s="123">
        <v>1435298.3417119388</v>
      </c>
      <c r="AV60" s="123">
        <v>1446065.5891022813</v>
      </c>
      <c r="AW60" s="123">
        <v>1728566.7557256001</v>
      </c>
    </row>
    <row r="61" spans="1:52" ht="18" customHeight="1" x14ac:dyDescent="0.25">
      <c r="C61" s="108" t="s">
        <v>219</v>
      </c>
      <c r="D61" s="109"/>
      <c r="E61" s="122">
        <v>0.89720219417570002</v>
      </c>
      <c r="F61" s="122">
        <v>0.96058772319399277</v>
      </c>
      <c r="G61" s="122">
        <v>0.8775967870900101</v>
      </c>
      <c r="H61" s="122">
        <v>0.8872791315433961</v>
      </c>
      <c r="I61" s="122">
        <v>0.8935765002978191</v>
      </c>
      <c r="J61" s="122">
        <v>0.96992772924657966</v>
      </c>
      <c r="K61" s="122">
        <v>1.0179555406425604</v>
      </c>
      <c r="L61" s="122">
        <v>1.0337663747794297</v>
      </c>
      <c r="M61" s="122">
        <v>0.95887326090047864</v>
      </c>
      <c r="N61" s="122">
        <v>1.0065857028974614</v>
      </c>
      <c r="O61" s="122">
        <v>0.98218454300072111</v>
      </c>
      <c r="P61" s="122">
        <v>0.91242283691314729</v>
      </c>
      <c r="Q61" s="122">
        <v>0.96011119715688542</v>
      </c>
      <c r="R61" s="122">
        <v>0.97352339668465526</v>
      </c>
      <c r="S61" s="122">
        <v>0.91847507519591809</v>
      </c>
      <c r="T61" s="122">
        <v>1.02272229633522</v>
      </c>
      <c r="U61" s="122">
        <v>0.91524643523411175</v>
      </c>
      <c r="V61" s="122">
        <v>0.79030111135685976</v>
      </c>
      <c r="W61" s="122">
        <v>0.88629107194174894</v>
      </c>
      <c r="X61" s="122">
        <v>0.91301142659507784</v>
      </c>
      <c r="Y61" s="122">
        <v>0.90730980969578301</v>
      </c>
      <c r="Z61" s="122">
        <v>0.99172200841387337</v>
      </c>
      <c r="AA61" s="122">
        <v>0.91191933927045876</v>
      </c>
      <c r="AB61" s="122">
        <v>0.84424393728501135</v>
      </c>
      <c r="AC61" s="122">
        <v>0.95249522952750387</v>
      </c>
      <c r="AD61" s="122">
        <v>0.90232573035452091</v>
      </c>
      <c r="AE61" s="122">
        <v>0.98951183848559487</v>
      </c>
      <c r="AF61" s="122">
        <v>0.8381308374174522</v>
      </c>
      <c r="AG61" s="122">
        <v>0.77685313560118763</v>
      </c>
      <c r="AH61" s="122">
        <v>0.98025264690320868</v>
      </c>
      <c r="AI61" s="122">
        <v>0.93648071764939855</v>
      </c>
      <c r="AJ61" s="122">
        <v>0.72727702421713314</v>
      </c>
      <c r="AK61" s="124"/>
      <c r="AL61" s="122">
        <v>0.88439900031847218</v>
      </c>
      <c r="AM61" s="122">
        <v>0.84763587140217633</v>
      </c>
      <c r="AN61" s="122">
        <v>0.88767610416360232</v>
      </c>
      <c r="AO61" s="122">
        <v>0.91709709559205299</v>
      </c>
      <c r="AP61" s="122">
        <v>0.9056664590007748</v>
      </c>
      <c r="AQ61" s="122">
        <v>0.97880653624159719</v>
      </c>
      <c r="AR61" s="122">
        <v>0.96501658592795203</v>
      </c>
      <c r="AS61" s="122">
        <v>0.96870799134316976</v>
      </c>
      <c r="AT61" s="122">
        <v>0.87621251128194955</v>
      </c>
      <c r="AU61" s="122">
        <v>0.91362084131886612</v>
      </c>
      <c r="AV61" s="122">
        <v>0.92047461949637155</v>
      </c>
      <c r="AW61" s="122">
        <v>0.85530269951786253</v>
      </c>
    </row>
    <row r="62" spans="1:52" ht="18" customHeight="1" x14ac:dyDescent="0.25">
      <c r="C62" s="121" t="s">
        <v>242</v>
      </c>
      <c r="D62" s="125"/>
      <c r="E62" s="123">
        <v>128983.07</v>
      </c>
      <c r="F62" s="123">
        <v>141952.522</v>
      </c>
      <c r="G62" s="123">
        <v>125201.29999999999</v>
      </c>
      <c r="H62" s="123">
        <v>141739.26</v>
      </c>
      <c r="I62" s="123">
        <v>138077.12</v>
      </c>
      <c r="J62" s="123">
        <v>151305.17000000001</v>
      </c>
      <c r="K62" s="123">
        <v>114897.21</v>
      </c>
      <c r="L62" s="123">
        <v>128077.56</v>
      </c>
      <c r="M62" s="123">
        <v>149964.55499999999</v>
      </c>
      <c r="N62" s="123">
        <v>146767.34300009999</v>
      </c>
      <c r="O62" s="123">
        <v>150670.52100002</v>
      </c>
      <c r="P62" s="123">
        <v>146168.63500000001</v>
      </c>
      <c r="Q62" s="123">
        <v>153949.321000111</v>
      </c>
      <c r="R62" s="123">
        <v>138488.30100000999</v>
      </c>
      <c r="S62" s="123">
        <v>158050.04999999999</v>
      </c>
      <c r="T62" s="123">
        <v>140929.19399999999</v>
      </c>
      <c r="U62" s="123">
        <v>141169.2122739726</v>
      </c>
      <c r="V62" s="123">
        <v>147984.52272602741</v>
      </c>
      <c r="W62" s="123">
        <v>127003.43299999999</v>
      </c>
      <c r="X62" s="123">
        <v>107640.09600000009</v>
      </c>
      <c r="Y62" s="123">
        <v>138504.57</v>
      </c>
      <c r="Z62" s="123">
        <v>101099.033</v>
      </c>
      <c r="AA62" s="123">
        <v>117431.15199999999</v>
      </c>
      <c r="AB62" s="123">
        <v>137206.03900000002</v>
      </c>
      <c r="AC62" s="123">
        <v>136501.56799999997</v>
      </c>
      <c r="AD62" s="123">
        <v>128322.124</v>
      </c>
      <c r="AE62" s="123">
        <v>136470.12742930502</v>
      </c>
      <c r="AF62" s="123">
        <v>92009.750170694984</v>
      </c>
      <c r="AG62" s="123">
        <v>143774.087</v>
      </c>
      <c r="AH62" s="123">
        <v>149766.97820000001</v>
      </c>
      <c r="AI62" s="123">
        <v>145002.42300000001</v>
      </c>
      <c r="AJ62" s="123">
        <v>131667.837</v>
      </c>
      <c r="AK62" s="124"/>
      <c r="AL62" s="123">
        <v>0</v>
      </c>
      <c r="AM62" s="123">
        <v>123645.81085000001</v>
      </c>
      <c r="AN62" s="123">
        <v>491793.95400000003</v>
      </c>
      <c r="AO62" s="123">
        <v>479074.99</v>
      </c>
      <c r="AP62" s="123">
        <v>537876.152</v>
      </c>
      <c r="AQ62" s="123">
        <v>532357.06000000006</v>
      </c>
      <c r="AR62" s="123">
        <v>593571.05400012003</v>
      </c>
      <c r="AS62" s="123">
        <v>591416.86600012099</v>
      </c>
      <c r="AT62" s="123">
        <v>523797.26400000002</v>
      </c>
      <c r="AU62" s="123">
        <v>494240.79399999999</v>
      </c>
      <c r="AV62" s="123">
        <v>493303.56960000005</v>
      </c>
      <c r="AW62" s="123">
        <v>570211.32520000008</v>
      </c>
    </row>
    <row r="63" spans="1:52" ht="18" customHeight="1" x14ac:dyDescent="0.25">
      <c r="C63" s="108" t="s">
        <v>219</v>
      </c>
      <c r="D63" s="109"/>
      <c r="E63" s="122">
        <v>0.95981285524974524</v>
      </c>
      <c r="F63" s="122">
        <v>1.0447156070168364</v>
      </c>
      <c r="G63" s="122">
        <v>0.9114175209413643</v>
      </c>
      <c r="H63" s="122">
        <v>1.0318075368966895</v>
      </c>
      <c r="I63" s="122">
        <v>1.0274851946992865</v>
      </c>
      <c r="J63" s="122">
        <v>1.113547475551971</v>
      </c>
      <c r="K63" s="122">
        <v>0.83640769146390115</v>
      </c>
      <c r="L63" s="122">
        <v>0.93235559234144405</v>
      </c>
      <c r="M63" s="122">
        <v>1.1066933763484224</v>
      </c>
      <c r="N63" s="122">
        <v>1.0831101429183709</v>
      </c>
      <c r="O63" s="122">
        <v>1.0998286933786861</v>
      </c>
      <c r="P63" s="122">
        <v>1.0669669008775429</v>
      </c>
      <c r="Q63" s="122">
        <v>1.1455963744146895</v>
      </c>
      <c r="R63" s="122">
        <v>0.8887600855385257</v>
      </c>
      <c r="S63" s="122">
        <v>1.0032742304347826</v>
      </c>
      <c r="T63" s="122">
        <v>0.8945940140869566</v>
      </c>
      <c r="U63" s="122">
        <v>0.91603133297777772</v>
      </c>
      <c r="V63" s="122">
        <v>0.94970287112087937</v>
      </c>
      <c r="W63" s="122">
        <v>0.8061957051304347</v>
      </c>
      <c r="X63" s="122">
        <v>0.68328060939130497</v>
      </c>
      <c r="Y63" s="122">
        <v>0.89874076533333336</v>
      </c>
      <c r="Z63" s="122">
        <v>0.64881137661538479</v>
      </c>
      <c r="AA63" s="122">
        <v>0.74543253008695642</v>
      </c>
      <c r="AB63" s="122">
        <v>0.87096007365217409</v>
      </c>
      <c r="AC63" s="122">
        <v>0.8784100903384614</v>
      </c>
      <c r="AD63" s="122">
        <v>0.82577401993846156</v>
      </c>
      <c r="AE63" s="122">
        <v>0.86866207942827189</v>
      </c>
      <c r="AF63" s="122">
        <v>0.63551306604521729</v>
      </c>
      <c r="AG63" s="122">
        <v>0.93293407564444453</v>
      </c>
      <c r="AH63" s="122">
        <v>0.96114192603076942</v>
      </c>
      <c r="AI63" s="122">
        <v>0.92045016339130437</v>
      </c>
      <c r="AJ63" s="122">
        <v>0.83580453052173898</v>
      </c>
      <c r="AK63" s="124"/>
      <c r="AL63" s="122">
        <v>0</v>
      </c>
      <c r="AM63" s="122">
        <v>9.6897141581467794E-4</v>
      </c>
      <c r="AN63" s="122">
        <v>0.796852057638612</v>
      </c>
      <c r="AO63" s="122">
        <v>0.8518594066613483</v>
      </c>
      <c r="AP63" s="122">
        <v>0.98693838002615886</v>
      </c>
      <c r="AQ63" s="122">
        <v>0.97744898851415063</v>
      </c>
      <c r="AR63" s="122">
        <v>1.0891497783807556</v>
      </c>
      <c r="AS63" s="122">
        <v>0.98305617611873863</v>
      </c>
      <c r="AT63" s="122">
        <v>0.83880262965509911</v>
      </c>
      <c r="AU63" s="122">
        <v>0.79078527040000013</v>
      </c>
      <c r="AV63" s="122">
        <v>0.7892857241600002</v>
      </c>
      <c r="AW63" s="122">
        <v>0.91233812032000006</v>
      </c>
    </row>
    <row r="64" spans="1:52" ht="18" customHeight="1" x14ac:dyDescent="0.25">
      <c r="C64" s="140" t="s">
        <v>20</v>
      </c>
      <c r="D64" s="103"/>
      <c r="E64" s="141">
        <v>444232.88206310553</v>
      </c>
      <c r="F64" s="141">
        <v>492803.89821262227</v>
      </c>
      <c r="G64" s="141">
        <v>449262.93003833306</v>
      </c>
      <c r="H64" s="141">
        <v>469376.19520388747</v>
      </c>
      <c r="I64" s="141">
        <v>460866.32976511621</v>
      </c>
      <c r="J64" s="141">
        <v>505567.95143700764</v>
      </c>
      <c r="K64" s="141">
        <v>490787.75182960078</v>
      </c>
      <c r="L64" s="141">
        <v>509806.41477471654</v>
      </c>
      <c r="M64" s="141">
        <v>499232.83034685062</v>
      </c>
      <c r="N64" s="141">
        <v>513414.81016341993</v>
      </c>
      <c r="O64" s="141">
        <v>512361.32074219815</v>
      </c>
      <c r="P64" s="141">
        <v>482169.59117255191</v>
      </c>
      <c r="Q64" s="141">
        <v>525867.46392069198</v>
      </c>
      <c r="R64" s="141">
        <v>519792.0772012017</v>
      </c>
      <c r="S64" s="141">
        <v>521746.04881703126</v>
      </c>
      <c r="T64" s="141">
        <v>545904.80751759454</v>
      </c>
      <c r="U64" s="141">
        <v>499446.09851438645</v>
      </c>
      <c r="V64" s="141">
        <v>461772.69855194894</v>
      </c>
      <c r="W64" s="141">
        <v>482031.23967166373</v>
      </c>
      <c r="X64" s="141">
        <v>469172.60972230084</v>
      </c>
      <c r="Y64" s="141">
        <v>489969.04669284041</v>
      </c>
      <c r="Z64" s="141">
        <v>489530.73175302939</v>
      </c>
      <c r="AA64" s="141">
        <v>478531.22307791217</v>
      </c>
      <c r="AB64" s="141">
        <v>471508.13418815681</v>
      </c>
      <c r="AC64" s="141">
        <v>508549.84807781829</v>
      </c>
      <c r="AD64" s="141">
        <v>480774.00579566305</v>
      </c>
      <c r="AE64" s="141">
        <v>527236.84058913705</v>
      </c>
      <c r="AF64" s="141">
        <v>422808.46423966298</v>
      </c>
      <c r="AG64" s="141">
        <v>530902.35230000003</v>
      </c>
      <c r="AH64" s="141">
        <v>643682.71667840006</v>
      </c>
      <c r="AI64" s="141">
        <v>622048.26627120003</v>
      </c>
      <c r="AJ64" s="141">
        <v>502144.74567600002</v>
      </c>
      <c r="AK64" s="124"/>
      <c r="AL64" s="141">
        <v>840021.62728049187</v>
      </c>
      <c r="AM64" s="141">
        <v>1010184</v>
      </c>
      <c r="AN64" s="141">
        <v>1756732.4024331335</v>
      </c>
      <c r="AO64" s="141">
        <v>1785938.3512186753</v>
      </c>
      <c r="AP64" s="141">
        <v>1855675.9055179486</v>
      </c>
      <c r="AQ64" s="141">
        <v>1967028.4478064412</v>
      </c>
      <c r="AR64" s="141">
        <v>2007178.5524250206</v>
      </c>
      <c r="AS64" s="141">
        <v>2113310.3974565193</v>
      </c>
      <c r="AT64" s="141">
        <v>1912422.6464602998</v>
      </c>
      <c r="AU64" s="141">
        <v>1929539.1357119388</v>
      </c>
      <c r="AV64" s="141">
        <v>1939369.1587022813</v>
      </c>
      <c r="AW64" s="141">
        <v>2298778.0809256001</v>
      </c>
    </row>
    <row r="65" spans="1:52" ht="18" customHeight="1" x14ac:dyDescent="0.25">
      <c r="C65" s="108" t="s">
        <v>111</v>
      </c>
      <c r="D65" s="103"/>
      <c r="E65" s="122">
        <v>0.91</v>
      </c>
      <c r="F65" s="122">
        <v>0.98</v>
      </c>
      <c r="G65" s="122">
        <v>0.89</v>
      </c>
      <c r="H65" s="122">
        <v>0.93</v>
      </c>
      <c r="I65" s="122">
        <v>0.93</v>
      </c>
      <c r="J65" s="122">
        <v>1.01</v>
      </c>
      <c r="K65" s="122">
        <v>0.96872988004436678</v>
      </c>
      <c r="L65" s="122">
        <v>1.0062694213323142</v>
      </c>
      <c r="M65" s="122">
        <v>0.99895383946720973</v>
      </c>
      <c r="N65" s="122">
        <v>1.0273348669827329</v>
      </c>
      <c r="O65" s="122">
        <v>1.0140830812872839</v>
      </c>
      <c r="P65" s="122">
        <v>0.95432657564976198</v>
      </c>
      <c r="Q65" s="122">
        <v>1.0078850258929457</v>
      </c>
      <c r="R65" s="122">
        <v>0.94939904811164466</v>
      </c>
      <c r="S65" s="122">
        <v>0.94260962529805392</v>
      </c>
      <c r="T65" s="122">
        <v>0.98625591363705756</v>
      </c>
      <c r="U65" s="122">
        <v>0.91546996072526465</v>
      </c>
      <c r="V65" s="122">
        <v>0.84185894660129923</v>
      </c>
      <c r="W65" s="122">
        <v>0.86500793699205092</v>
      </c>
      <c r="X65" s="122">
        <v>0.86030535061035862</v>
      </c>
      <c r="Y65" s="122">
        <v>0.90488751013881519</v>
      </c>
      <c r="Z65" s="122">
        <v>0.92090330178007529</v>
      </c>
      <c r="AA65" s="122">
        <v>0.87106361899065643</v>
      </c>
      <c r="AB65" s="122">
        <v>0.85201817272770153</v>
      </c>
      <c r="AC65" s="122">
        <v>0.93260978918566517</v>
      </c>
      <c r="AD65" s="122">
        <v>0.88189351488945122</v>
      </c>
      <c r="AE65" s="122">
        <v>0.95823105393358021</v>
      </c>
      <c r="AF65" s="122">
        <v>0.79403803393579131</v>
      </c>
      <c r="AG65" s="122">
        <v>0.81912153873710081</v>
      </c>
      <c r="AH65" s="122">
        <v>0.97580611627231251</v>
      </c>
      <c r="AI65" s="122">
        <v>0.93274391885822039</v>
      </c>
      <c r="AJ65" s="122">
        <v>0.75573412176356736</v>
      </c>
      <c r="AK65" s="124"/>
      <c r="AL65" s="122">
        <v>0.88439900031847218</v>
      </c>
      <c r="AM65" s="122">
        <v>0.82250000000000001</v>
      </c>
      <c r="AN65" s="122">
        <v>0.86681194173114917</v>
      </c>
      <c r="AO65" s="122">
        <v>0.91686060844018402</v>
      </c>
      <c r="AP65" s="122">
        <v>0.9275000000000001</v>
      </c>
      <c r="AQ65" s="122">
        <v>0.97874982534417021</v>
      </c>
      <c r="AR65" s="122">
        <v>0.99859552110697547</v>
      </c>
      <c r="AS65" s="122">
        <v>0.9717970159735152</v>
      </c>
      <c r="AT65" s="122">
        <v>0.87144331591461277</v>
      </c>
      <c r="AU65" s="122">
        <v>0.8876430356312619</v>
      </c>
      <c r="AV65" s="122">
        <v>0.88710503120993245</v>
      </c>
      <c r="AW65" s="122">
        <v>0.86945032131258204</v>
      </c>
    </row>
    <row r="66" spans="1:52" ht="9.9499999999999993" customHeight="1" x14ac:dyDescent="0.25">
      <c r="C66" s="117"/>
      <c r="D66" s="103"/>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52" s="421" customFormat="1" ht="18" customHeight="1" x14ac:dyDescent="0.2">
      <c r="A67" s="93"/>
      <c r="B67" s="337" t="s">
        <v>513</v>
      </c>
      <c r="C67" s="337"/>
      <c r="D67" s="418"/>
      <c r="E67" s="419">
        <v>0</v>
      </c>
      <c r="F67" s="419">
        <v>0</v>
      </c>
      <c r="G67" s="419">
        <v>0</v>
      </c>
      <c r="H67" s="419">
        <v>0</v>
      </c>
      <c r="I67" s="419">
        <v>0</v>
      </c>
      <c r="J67" s="419">
        <v>0</v>
      </c>
      <c r="K67" s="419">
        <v>0</v>
      </c>
      <c r="L67" s="419">
        <v>0</v>
      </c>
      <c r="M67" s="419">
        <v>0</v>
      </c>
      <c r="N67" s="419">
        <v>83538.478999999992</v>
      </c>
      <c r="O67" s="419">
        <v>166452.51999999999</v>
      </c>
      <c r="P67" s="419">
        <v>193188.503</v>
      </c>
      <c r="Q67" s="419">
        <v>249925.05699999997</v>
      </c>
      <c r="R67" s="419">
        <v>217373.59299999999</v>
      </c>
      <c r="S67" s="419">
        <v>229503.88699999999</v>
      </c>
      <c r="T67" s="419">
        <v>226737.46300000005</v>
      </c>
      <c r="U67" s="419">
        <v>221293</v>
      </c>
      <c r="V67" s="419">
        <v>187349.33900000001</v>
      </c>
      <c r="W67" s="419">
        <v>205990</v>
      </c>
      <c r="X67" s="419">
        <v>193756.02499999999</v>
      </c>
      <c r="Y67" s="419">
        <v>203953.11</v>
      </c>
      <c r="Z67" s="419">
        <v>189160.201</v>
      </c>
      <c r="AA67" s="419">
        <v>191773.98300000001</v>
      </c>
      <c r="AB67" s="419">
        <v>215895.897</v>
      </c>
      <c r="AC67" s="419">
        <v>224209.27900000001</v>
      </c>
      <c r="AD67" s="419">
        <v>209423.223</v>
      </c>
      <c r="AE67" s="419">
        <v>220442.54600000003</v>
      </c>
      <c r="AF67" s="419">
        <v>126100.74300000002</v>
      </c>
      <c r="AG67" s="419">
        <v>150524.29699999999</v>
      </c>
      <c r="AH67" s="419">
        <v>150700.36300000001</v>
      </c>
      <c r="AI67" s="419">
        <v>179872.28100000002</v>
      </c>
      <c r="AJ67" s="419">
        <v>215174.34699999998</v>
      </c>
      <c r="AK67" s="419"/>
      <c r="AL67" s="419">
        <v>0</v>
      </c>
      <c r="AM67" s="419">
        <v>0</v>
      </c>
      <c r="AN67" s="419">
        <v>0</v>
      </c>
      <c r="AO67" s="419">
        <v>0</v>
      </c>
      <c r="AP67" s="419">
        <v>0</v>
      </c>
      <c r="AQ67" s="419">
        <v>0</v>
      </c>
      <c r="AR67" s="419">
        <v>443179.50199999998</v>
      </c>
      <c r="AS67" s="419">
        <v>923540</v>
      </c>
      <c r="AT67" s="419">
        <v>808388.36400000006</v>
      </c>
      <c r="AU67" s="419">
        <v>800783.19099999999</v>
      </c>
      <c r="AV67" s="419">
        <v>780175.79099999997</v>
      </c>
      <c r="AW67" s="419">
        <v>696271.28800000006</v>
      </c>
      <c r="AX67" s="420"/>
      <c r="AY67" s="420"/>
      <c r="AZ67" s="420"/>
    </row>
    <row r="68" spans="1:52" ht="9.9499999999999993" customHeight="1" x14ac:dyDescent="0.25">
      <c r="C68" s="113"/>
      <c r="D68" s="103"/>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52" ht="18" customHeight="1" x14ac:dyDescent="0.25">
      <c r="C69" s="121" t="s">
        <v>28</v>
      </c>
      <c r="D69" s="125"/>
      <c r="E69" s="123">
        <v>0</v>
      </c>
      <c r="F69" s="123">
        <v>0</v>
      </c>
      <c r="G69" s="123">
        <v>0</v>
      </c>
      <c r="H69" s="123">
        <v>0</v>
      </c>
      <c r="I69" s="123">
        <v>0</v>
      </c>
      <c r="J69" s="123">
        <v>0</v>
      </c>
      <c r="K69" s="123">
        <v>0</v>
      </c>
      <c r="L69" s="123">
        <v>0</v>
      </c>
      <c r="M69" s="123">
        <v>0</v>
      </c>
      <c r="N69" s="123">
        <v>83538.478999999992</v>
      </c>
      <c r="O69" s="123">
        <v>166452.51999999999</v>
      </c>
      <c r="P69" s="123">
        <v>193188.503</v>
      </c>
      <c r="Q69" s="123">
        <v>249925.05699999997</v>
      </c>
      <c r="R69" s="123">
        <v>217373.59299999999</v>
      </c>
      <c r="S69" s="123">
        <v>229503.88699999999</v>
      </c>
      <c r="T69" s="123">
        <v>226737.46300000005</v>
      </c>
      <c r="U69" s="123">
        <v>221293</v>
      </c>
      <c r="V69" s="123">
        <v>187349.33900000001</v>
      </c>
      <c r="W69" s="123">
        <v>205990</v>
      </c>
      <c r="X69" s="123">
        <v>193756.02499999999</v>
      </c>
      <c r="Y69" s="123">
        <v>203953.11</v>
      </c>
      <c r="Z69" s="123">
        <v>189160.201</v>
      </c>
      <c r="AA69" s="123">
        <v>191773.98300000001</v>
      </c>
      <c r="AB69" s="123">
        <v>215895.897</v>
      </c>
      <c r="AC69" s="123">
        <v>224209.27900000001</v>
      </c>
      <c r="AD69" s="123">
        <v>209423.223</v>
      </c>
      <c r="AE69" s="123">
        <v>220442.54600000003</v>
      </c>
      <c r="AF69" s="123">
        <v>126100.74300000002</v>
      </c>
      <c r="AG69" s="123">
        <v>150524.29699999999</v>
      </c>
      <c r="AH69" s="123">
        <v>150700.36300000001</v>
      </c>
      <c r="AI69" s="123">
        <v>179872.28100000002</v>
      </c>
      <c r="AJ69" s="123">
        <v>215174.34699999998</v>
      </c>
      <c r="AK69" s="124"/>
      <c r="AL69" s="123">
        <v>0</v>
      </c>
      <c r="AM69" s="123">
        <v>0</v>
      </c>
      <c r="AN69" s="123">
        <v>0</v>
      </c>
      <c r="AO69" s="123">
        <v>0</v>
      </c>
      <c r="AP69" s="123">
        <v>0</v>
      </c>
      <c r="AQ69" s="123">
        <v>0</v>
      </c>
      <c r="AR69" s="123">
        <v>443179.50199999998</v>
      </c>
      <c r="AS69" s="123">
        <v>923540</v>
      </c>
      <c r="AT69" s="123">
        <v>808388.36400000006</v>
      </c>
      <c r="AU69" s="123">
        <v>800783.19099999999</v>
      </c>
      <c r="AV69" s="123">
        <v>780175.79099999997</v>
      </c>
      <c r="AW69" s="123">
        <v>696271.28800000006</v>
      </c>
    </row>
    <row r="70" spans="1:52" ht="18" customHeight="1" x14ac:dyDescent="0.25">
      <c r="C70" s="108" t="s">
        <v>243</v>
      </c>
      <c r="D70" s="109"/>
      <c r="E70" s="122"/>
      <c r="F70" s="122"/>
      <c r="G70" s="122"/>
      <c r="H70" s="122"/>
      <c r="I70" s="122"/>
      <c r="J70" s="122"/>
      <c r="K70" s="122"/>
      <c r="L70" s="122"/>
      <c r="M70" s="122"/>
      <c r="N70" s="122">
        <v>0.31999040621664043</v>
      </c>
      <c r="O70" s="122">
        <v>0.63065861614906837</v>
      </c>
      <c r="P70" s="122">
        <v>0.73195643993788828</v>
      </c>
      <c r="Q70" s="122">
        <v>0.96531900322751341</v>
      </c>
      <c r="R70" s="122">
        <v>0.8303648502878076</v>
      </c>
      <c r="S70" s="122">
        <v>0.86717307199792959</v>
      </c>
      <c r="T70" s="122">
        <v>0.85672022769151168</v>
      </c>
      <c r="U70" s="122">
        <v>0.85472957671957683</v>
      </c>
      <c r="V70" s="122">
        <v>0.71567251423338574</v>
      </c>
      <c r="W70" s="122">
        <v>0.77832660455486546</v>
      </c>
      <c r="X70" s="122">
        <v>0.7321009226190478</v>
      </c>
      <c r="Y70" s="122">
        <v>0.78775539841269837</v>
      </c>
      <c r="Z70" s="122">
        <v>0.72258998812140263</v>
      </c>
      <c r="AA70" s="122">
        <v>0.72461184052795036</v>
      </c>
      <c r="AB70" s="122">
        <v>0.81575571847826089</v>
      </c>
      <c r="AC70" s="122">
        <v>0.85882361186813172</v>
      </c>
      <c r="AD70" s="122">
        <v>0.80218628590266872</v>
      </c>
      <c r="AE70" s="122">
        <v>0.84286850024844728</v>
      </c>
      <c r="AF70" s="122">
        <v>0.47777508527950313</v>
      </c>
      <c r="AG70" s="122">
        <v>0.58139014185185189</v>
      </c>
      <c r="AH70" s="122">
        <v>0.57567380947148106</v>
      </c>
      <c r="AI70" s="122">
        <v>0.67964164145962747</v>
      </c>
      <c r="AJ70" s="122">
        <v>0.81302936495859213</v>
      </c>
      <c r="AK70" s="124"/>
      <c r="AL70" s="122">
        <v>0</v>
      </c>
      <c r="AM70" s="122">
        <v>0</v>
      </c>
      <c r="AN70" s="122">
        <v>0</v>
      </c>
      <c r="AO70" s="122">
        <v>0</v>
      </c>
      <c r="AP70" s="122">
        <v>0</v>
      </c>
      <c r="AQ70" s="122">
        <v>0</v>
      </c>
      <c r="AR70" s="122">
        <v>0.42207571619047618</v>
      </c>
      <c r="AS70" s="122">
        <v>0.88250315044892347</v>
      </c>
      <c r="AT70" s="122">
        <v>0.77364164860845808</v>
      </c>
      <c r="AU70" s="122">
        <v>0.76265065809523813</v>
      </c>
      <c r="AV70" s="122">
        <v>0.74302456095238112</v>
      </c>
      <c r="AW70" s="122">
        <v>0.66311551238095245</v>
      </c>
    </row>
    <row r="71" spans="1:52" ht="3" customHeight="1" x14ac:dyDescent="0.25">
      <c r="C71" s="108"/>
      <c r="D71" s="109"/>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4"/>
      <c r="AL71" s="122"/>
      <c r="AM71" s="122"/>
      <c r="AN71" s="122"/>
      <c r="AO71" s="122"/>
      <c r="AP71" s="122"/>
      <c r="AQ71" s="122"/>
      <c r="AR71" s="122"/>
      <c r="AS71" s="122"/>
      <c r="AT71" s="122"/>
      <c r="AU71" s="122"/>
      <c r="AV71" s="122"/>
    </row>
    <row r="72" spans="1:52" ht="18" customHeight="1" x14ac:dyDescent="0.25">
      <c r="C72" s="142" t="s">
        <v>244</v>
      </c>
      <c r="D72" s="103"/>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row>
    <row r="73" spans="1:52" ht="18" customHeight="1" x14ac:dyDescent="0.25">
      <c r="E73" s="118"/>
      <c r="F73" s="118"/>
      <c r="G73" s="118"/>
      <c r="H73" s="118"/>
    </row>
    <row r="74" spans="1:52" ht="18" customHeight="1" x14ac:dyDescent="0.25">
      <c r="C74" s="119"/>
      <c r="S74" s="120"/>
      <c r="T74" s="120"/>
      <c r="U74" s="120"/>
      <c r="V74" s="120"/>
      <c r="W74" s="120"/>
      <c r="X74" s="120"/>
      <c r="Y74" s="120"/>
      <c r="Z74" s="120"/>
      <c r="AA74" s="120"/>
      <c r="AB74" s="120"/>
      <c r="AC74" s="120"/>
      <c r="AD74" s="120"/>
      <c r="AE74" s="120"/>
      <c r="AF74" s="120"/>
      <c r="AG74" s="120"/>
      <c r="AH74" s="120"/>
      <c r="AI74" s="120"/>
      <c r="AJ74" s="120"/>
    </row>
  </sheetData>
  <hyperlinks>
    <hyperlink ref="Z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AZ172"/>
  <sheetViews>
    <sheetView showGridLines="0" zoomScale="85" zoomScaleNormal="85" workbookViewId="0">
      <selection activeCell="AV105" sqref="AV105"/>
    </sheetView>
  </sheetViews>
  <sheetFormatPr defaultColWidth="8" defaultRowHeight="18" customHeight="1" outlineLevelRow="1" outlineLevelCol="1" x14ac:dyDescent="0.2"/>
  <cols>
    <col min="1" max="1" width="2.28515625" style="93" customWidth="1"/>
    <col min="2" max="2" width="2.5703125" style="93" customWidth="1"/>
    <col min="3" max="3" width="33.42578125" style="93" customWidth="1"/>
    <col min="4" max="20" width="10.5703125" style="93" hidden="1" customWidth="1" outlineLevel="1"/>
    <col min="21" max="23" width="10.28515625" style="93" hidden="1" customWidth="1" outlineLevel="1"/>
    <col min="24" max="24" width="12.7109375" style="93" bestFit="1" customWidth="1" collapsed="1"/>
    <col min="25" max="34" width="12.7109375" style="93" bestFit="1" customWidth="1"/>
    <col min="35" max="35" width="12.7109375" style="93" customWidth="1"/>
    <col min="36" max="36" width="5.140625" style="144" customWidth="1"/>
    <col min="37" max="37" width="12.7109375" style="93" hidden="1" customWidth="1" outlineLevel="1"/>
    <col min="38" max="38" width="11.85546875" style="93" hidden="1" customWidth="1" outlineLevel="1"/>
    <col min="39" max="41" width="12.7109375" style="93" hidden="1" customWidth="1" outlineLevel="1"/>
    <col min="42" max="42" width="12.7109375" style="93" bestFit="1" customWidth="1" collapsed="1"/>
    <col min="43" max="47" width="12.7109375" style="93" bestFit="1" customWidth="1"/>
    <col min="48" max="48" width="11.85546875" style="93" bestFit="1" customWidth="1"/>
    <col min="49" max="16384" width="8" style="93"/>
  </cols>
  <sheetData>
    <row r="1" spans="2:52" s="99" customFormat="1" ht="12.75" x14ac:dyDescent="0.25">
      <c r="AJ1" s="104"/>
    </row>
    <row r="2" spans="2:52" s="99" customFormat="1" ht="12.75" x14ac:dyDescent="0.25">
      <c r="AJ2" s="104"/>
    </row>
    <row r="3" spans="2:52" s="99" customFormat="1" ht="26.25" x14ac:dyDescent="0.25">
      <c r="Y3" s="100" t="s">
        <v>245</v>
      </c>
      <c r="AJ3" s="104"/>
    </row>
    <row r="4" spans="2:52" s="47" customFormat="1" ht="15" x14ac:dyDescent="0.25">
      <c r="Y4" s="414" t="s">
        <v>543</v>
      </c>
      <c r="Z4" s="416"/>
    </row>
    <row r="5" spans="2:52" ht="18" customHeight="1" x14ac:dyDescent="0.2">
      <c r="C5" s="143"/>
    </row>
    <row r="6" spans="2:52" s="98" customFormat="1" ht="18" customHeight="1" x14ac:dyDescent="0.2">
      <c r="B6" s="49" t="s">
        <v>195</v>
      </c>
      <c r="C6" s="49"/>
      <c r="D6" s="90" t="s">
        <v>196</v>
      </c>
      <c r="E6" s="90" t="s">
        <v>197</v>
      </c>
      <c r="F6" s="90" t="s">
        <v>198</v>
      </c>
      <c r="G6" s="90" t="s">
        <v>199</v>
      </c>
      <c r="H6" s="90" t="s">
        <v>200</v>
      </c>
      <c r="I6" s="90" t="s">
        <v>201</v>
      </c>
      <c r="J6" s="90" t="s">
        <v>202</v>
      </c>
      <c r="K6" s="90" t="s">
        <v>203</v>
      </c>
      <c r="L6" s="90" t="s">
        <v>204</v>
      </c>
      <c r="M6" s="90" t="s">
        <v>205</v>
      </c>
      <c r="N6" s="90" t="s">
        <v>206</v>
      </c>
      <c r="O6" s="90" t="s">
        <v>207</v>
      </c>
      <c r="P6" s="90" t="s">
        <v>74</v>
      </c>
      <c r="Q6" s="90" t="s">
        <v>75</v>
      </c>
      <c r="R6" s="90" t="s">
        <v>76</v>
      </c>
      <c r="S6" s="90" t="s">
        <v>208</v>
      </c>
      <c r="T6" s="90" t="s">
        <v>209</v>
      </c>
      <c r="U6" s="90" t="s">
        <v>210</v>
      </c>
      <c r="V6" s="90" t="s">
        <v>211</v>
      </c>
      <c r="W6" s="90" t="s">
        <v>212</v>
      </c>
      <c r="X6" s="90" t="s">
        <v>213</v>
      </c>
      <c r="Y6" s="90" t="s">
        <v>214</v>
      </c>
      <c r="Z6" s="90" t="s">
        <v>215</v>
      </c>
      <c r="AA6" s="90" t="s">
        <v>216</v>
      </c>
      <c r="AB6" s="90" t="s">
        <v>217</v>
      </c>
      <c r="AC6" s="417" t="s">
        <v>450</v>
      </c>
      <c r="AD6" s="470" t="s">
        <v>451</v>
      </c>
      <c r="AE6" s="476" t="s">
        <v>452</v>
      </c>
      <c r="AF6" s="478" t="s">
        <v>570</v>
      </c>
      <c r="AG6" s="491" t="s">
        <v>571</v>
      </c>
      <c r="AH6" s="492" t="s">
        <v>572</v>
      </c>
      <c r="AI6" s="532" t="s">
        <v>573</v>
      </c>
      <c r="AJ6" s="146"/>
      <c r="AK6" s="90">
        <v>2010</v>
      </c>
      <c r="AL6" s="90">
        <v>2011</v>
      </c>
      <c r="AM6" s="90">
        <v>2012</v>
      </c>
      <c r="AN6" s="90">
        <v>2013</v>
      </c>
      <c r="AO6" s="90">
        <v>2014</v>
      </c>
      <c r="AP6" s="90">
        <v>2015</v>
      </c>
      <c r="AQ6" s="90">
        <v>2016</v>
      </c>
      <c r="AR6" s="90">
        <v>2017</v>
      </c>
      <c r="AS6" s="90">
        <v>2018</v>
      </c>
      <c r="AT6" s="90">
        <v>2019</v>
      </c>
      <c r="AU6" s="476">
        <v>2020</v>
      </c>
      <c r="AV6" s="532">
        <v>2021</v>
      </c>
    </row>
    <row r="7" spans="2:52" ht="9.9499999999999993" customHeight="1" x14ac:dyDescent="0.2">
      <c r="AJ7" s="93"/>
    </row>
    <row r="8" spans="2:52" ht="18" customHeight="1" x14ac:dyDescent="0.2">
      <c r="B8" s="158" t="s">
        <v>549</v>
      </c>
      <c r="C8" s="159"/>
      <c r="D8" s="419">
        <v>1203786.429</v>
      </c>
      <c r="E8" s="419">
        <v>1653540.1970000002</v>
      </c>
      <c r="F8" s="419">
        <v>1709341.2009999999</v>
      </c>
      <c r="G8" s="419">
        <v>1631721.0689999997</v>
      </c>
      <c r="H8" s="419">
        <v>1835467.6070000001</v>
      </c>
      <c r="I8" s="419">
        <v>1600446.8339</v>
      </c>
      <c r="J8" s="419">
        <v>1577351.5121899999</v>
      </c>
      <c r="K8" s="419">
        <v>1530930.476548</v>
      </c>
      <c r="L8" s="419">
        <v>1715435.9139999999</v>
      </c>
      <c r="M8" s="419">
        <v>1633984.757</v>
      </c>
      <c r="N8" s="419">
        <v>1791711.3670000001</v>
      </c>
      <c r="O8" s="419">
        <v>1722001.8829999999</v>
      </c>
      <c r="P8" s="419">
        <v>1755843.3200000003</v>
      </c>
      <c r="Q8" s="419">
        <v>1729693.578</v>
      </c>
      <c r="R8" s="419">
        <v>1873489.0949999997</v>
      </c>
      <c r="S8" s="419">
        <v>1844556.77</v>
      </c>
      <c r="T8" s="419">
        <v>1803685.152</v>
      </c>
      <c r="U8" s="419">
        <v>1717586.0619999999</v>
      </c>
      <c r="V8" s="419">
        <v>1890673.9270000001</v>
      </c>
      <c r="W8" s="419">
        <v>1718511.0859999999</v>
      </c>
      <c r="X8" s="419">
        <v>1760786.6930000002</v>
      </c>
      <c r="Y8" s="419">
        <v>1782777.0099999998</v>
      </c>
      <c r="Z8" s="419">
        <v>1774451.4420000003</v>
      </c>
      <c r="AA8" s="419">
        <v>1604875.0989999999</v>
      </c>
      <c r="AB8" s="419">
        <v>1706811.0250000001</v>
      </c>
      <c r="AC8" s="419">
        <v>1288131.0430000001</v>
      </c>
      <c r="AD8" s="419">
        <v>1974803.4790000001</v>
      </c>
      <c r="AE8" s="419">
        <v>1982859.9219999998</v>
      </c>
      <c r="AF8" s="419">
        <v>1924253.3110000002</v>
      </c>
      <c r="AG8" s="419">
        <v>1682876.7749999999</v>
      </c>
      <c r="AH8" s="419">
        <v>1851497.639</v>
      </c>
      <c r="AI8" s="419">
        <v>1854565.2070000002</v>
      </c>
      <c r="AJ8" s="419"/>
      <c r="AK8" s="419">
        <v>6861017.891699031</v>
      </c>
      <c r="AL8" s="419">
        <v>6578123.0677309996</v>
      </c>
      <c r="AM8" s="419">
        <v>6801734.1382539989</v>
      </c>
      <c r="AN8" s="419">
        <v>6798886.639215</v>
      </c>
      <c r="AO8" s="419">
        <v>6697479.8530000001</v>
      </c>
      <c r="AP8" s="419">
        <v>6544196.4296379993</v>
      </c>
      <c r="AQ8" s="419">
        <v>6863133.9210000001</v>
      </c>
      <c r="AR8" s="419">
        <v>7203582.7630000003</v>
      </c>
      <c r="AS8" s="419">
        <v>7130456.227</v>
      </c>
      <c r="AT8" s="419">
        <v>6922890.2439999999</v>
      </c>
      <c r="AU8" s="419">
        <v>6952605.4690000005</v>
      </c>
      <c r="AV8" s="419">
        <v>7313192.932</v>
      </c>
      <c r="AW8" s="147"/>
      <c r="AX8" s="147"/>
      <c r="AY8" s="147"/>
      <c r="AZ8" s="147"/>
    </row>
    <row r="9" spans="2:52" ht="9.9499999999999993" customHeight="1" x14ac:dyDescent="0.2">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2"/>
      <c r="AK9" s="155"/>
      <c r="AL9" s="155"/>
      <c r="AM9" s="155"/>
      <c r="AN9" s="155"/>
      <c r="AO9" s="155"/>
      <c r="AP9" s="155"/>
      <c r="AQ9" s="155"/>
      <c r="AR9" s="155"/>
      <c r="AS9" s="155"/>
      <c r="AT9" s="155"/>
      <c r="AU9" s="155"/>
      <c r="AV9" s="155"/>
    </row>
    <row r="10" spans="2:52" ht="18" customHeight="1" thickBot="1" x14ac:dyDescent="0.25">
      <c r="C10" s="52" t="s">
        <v>218</v>
      </c>
      <c r="D10" s="431">
        <v>737048.26199999999</v>
      </c>
      <c r="E10" s="431">
        <v>723939.92700000003</v>
      </c>
      <c r="F10" s="431">
        <v>767087.60199999996</v>
      </c>
      <c r="G10" s="431">
        <v>682109.4389999999</v>
      </c>
      <c r="H10" s="431">
        <v>799723.33700000006</v>
      </c>
      <c r="I10" s="431">
        <v>670223.05989999999</v>
      </c>
      <c r="J10" s="431">
        <v>729519.58218999999</v>
      </c>
      <c r="K10" s="431">
        <v>633360.53254799987</v>
      </c>
      <c r="L10" s="431">
        <v>660691.87999999989</v>
      </c>
      <c r="M10" s="431">
        <v>712674.19299999997</v>
      </c>
      <c r="N10" s="431">
        <v>751349.97600000002</v>
      </c>
      <c r="O10" s="431">
        <v>686421.402</v>
      </c>
      <c r="P10" s="431">
        <v>705260.18800000008</v>
      </c>
      <c r="Q10" s="431">
        <v>722274.86700000009</v>
      </c>
      <c r="R10" s="431">
        <v>787620.95799999998</v>
      </c>
      <c r="S10" s="431">
        <v>745237.39500000002</v>
      </c>
      <c r="T10" s="431">
        <v>772518.875</v>
      </c>
      <c r="U10" s="431">
        <v>709603.64199999999</v>
      </c>
      <c r="V10" s="431">
        <v>775322.84499999997</v>
      </c>
      <c r="W10" s="431">
        <v>674213.09699999995</v>
      </c>
      <c r="X10" s="431">
        <v>753452.55700000003</v>
      </c>
      <c r="Y10" s="431">
        <v>724224.56199999992</v>
      </c>
      <c r="Z10" s="431">
        <v>757492.66200000001</v>
      </c>
      <c r="AA10" s="431">
        <v>697346.02899999998</v>
      </c>
      <c r="AB10" s="431">
        <v>746954.07799999998</v>
      </c>
      <c r="AC10" s="431">
        <v>620755.527</v>
      </c>
      <c r="AD10" s="431">
        <v>895754.65000000014</v>
      </c>
      <c r="AE10" s="431">
        <v>873554.04299999995</v>
      </c>
      <c r="AF10" s="431">
        <v>821224.79499999993</v>
      </c>
      <c r="AG10" s="431">
        <v>686282.68900000001</v>
      </c>
      <c r="AH10" s="431">
        <v>760622.28700000001</v>
      </c>
      <c r="AI10" s="431">
        <v>730291.88699999999</v>
      </c>
      <c r="AJ10" s="432"/>
      <c r="AK10" s="431">
        <v>2908126.557180563</v>
      </c>
      <c r="AL10" s="431">
        <v>2674747</v>
      </c>
      <c r="AM10" s="431">
        <v>2901508.6007979997</v>
      </c>
      <c r="AN10" s="431">
        <v>3034587.2352470001</v>
      </c>
      <c r="AO10" s="431">
        <v>2910185.23</v>
      </c>
      <c r="AP10" s="431">
        <v>2832826.5116379997</v>
      </c>
      <c r="AQ10" s="431">
        <v>2811137.4509999999</v>
      </c>
      <c r="AR10" s="431">
        <v>2960393.4079999998</v>
      </c>
      <c r="AS10" s="431">
        <v>2931658.4589999998</v>
      </c>
      <c r="AT10" s="431">
        <v>2932515.81</v>
      </c>
      <c r="AU10" s="431">
        <v>3137018.2980000004</v>
      </c>
      <c r="AV10" s="431">
        <v>2998421.6579999998</v>
      </c>
    </row>
    <row r="11" spans="2:52" ht="9.9499999999999993" customHeight="1" x14ac:dyDescent="0.2">
      <c r="C11" s="9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2"/>
      <c r="AK11" s="155"/>
      <c r="AL11" s="155"/>
      <c r="AM11" s="155"/>
      <c r="AN11" s="155"/>
      <c r="AO11" s="155"/>
      <c r="AP11" s="155"/>
      <c r="AQ11" s="155"/>
      <c r="AR11" s="155"/>
      <c r="AS11" s="155"/>
      <c r="AT11" s="155"/>
      <c r="AU11" s="155"/>
      <c r="AV11" s="155"/>
    </row>
    <row r="12" spans="2:52" ht="18" customHeight="1" x14ac:dyDescent="0.2">
      <c r="C12" s="121" t="s">
        <v>23</v>
      </c>
      <c r="D12" s="433">
        <v>433972.63800000004</v>
      </c>
      <c r="E12" s="433">
        <v>436370.56700000004</v>
      </c>
      <c r="F12" s="433">
        <v>452672.70499999996</v>
      </c>
      <c r="G12" s="433">
        <v>383120.65299999993</v>
      </c>
      <c r="H12" s="433">
        <v>487677.28899999999</v>
      </c>
      <c r="I12" s="433">
        <v>399158.05690000003</v>
      </c>
      <c r="J12" s="433">
        <v>440765.53718999994</v>
      </c>
      <c r="K12" s="433">
        <v>378276.33954799996</v>
      </c>
      <c r="L12" s="433">
        <v>391424.75899999996</v>
      </c>
      <c r="M12" s="433">
        <v>436529.35899999994</v>
      </c>
      <c r="N12" s="433">
        <v>457951.31000000006</v>
      </c>
      <c r="O12" s="433">
        <v>419556.90599999996</v>
      </c>
      <c r="P12" s="433">
        <v>420437.89900000003</v>
      </c>
      <c r="Q12" s="433">
        <v>441775.04500000004</v>
      </c>
      <c r="R12" s="433">
        <v>477676.19200000004</v>
      </c>
      <c r="S12" s="433">
        <v>455557.18200000003</v>
      </c>
      <c r="T12" s="433">
        <v>481176.24800000002</v>
      </c>
      <c r="U12" s="433">
        <v>418329.78200000006</v>
      </c>
      <c r="V12" s="433">
        <v>470766.57599999994</v>
      </c>
      <c r="W12" s="433">
        <v>418059.32799999998</v>
      </c>
      <c r="X12" s="433">
        <v>463639.94699999999</v>
      </c>
      <c r="Y12" s="433">
        <v>442840.51400000002</v>
      </c>
      <c r="Z12" s="433">
        <v>461389.68</v>
      </c>
      <c r="AA12" s="433">
        <v>421812.30299999996</v>
      </c>
      <c r="AB12" s="433">
        <v>452313.36000000004</v>
      </c>
      <c r="AC12" s="433">
        <v>387378.804</v>
      </c>
      <c r="AD12" s="433">
        <v>531820.10900000005</v>
      </c>
      <c r="AE12" s="433">
        <v>515199.24299999996</v>
      </c>
      <c r="AF12" s="433">
        <v>490358.64399999997</v>
      </c>
      <c r="AG12" s="433">
        <v>397586.94799999997</v>
      </c>
      <c r="AH12" s="433">
        <v>454353.50599999994</v>
      </c>
      <c r="AI12" s="433">
        <v>447387.72399999999</v>
      </c>
      <c r="AJ12" s="152"/>
      <c r="AK12" s="433">
        <v>1674825.1597695628</v>
      </c>
      <c r="AL12" s="433">
        <v>1524933</v>
      </c>
      <c r="AM12" s="433">
        <v>1668170.5476699998</v>
      </c>
      <c r="AN12" s="433">
        <v>1765661.3964869999</v>
      </c>
      <c r="AO12" s="433">
        <v>1706136.5630000001</v>
      </c>
      <c r="AP12" s="433">
        <v>1705877.222638</v>
      </c>
      <c r="AQ12" s="433">
        <v>1705462.3339999998</v>
      </c>
      <c r="AR12" s="433">
        <v>1795446.3180000002</v>
      </c>
      <c r="AS12" s="433">
        <v>1788331.9339999999</v>
      </c>
      <c r="AT12" s="433">
        <v>1789682.4440000001</v>
      </c>
      <c r="AU12" s="433">
        <v>1886711.5160000001</v>
      </c>
      <c r="AV12" s="433">
        <v>1789686.8219999997</v>
      </c>
    </row>
    <row r="13" spans="2:52" ht="18" customHeight="1" x14ac:dyDescent="0.2">
      <c r="C13" s="130" t="s">
        <v>9</v>
      </c>
      <c r="D13" s="434">
        <v>303075.62399999995</v>
      </c>
      <c r="E13" s="434">
        <v>287569.36</v>
      </c>
      <c r="F13" s="434">
        <v>314414.897</v>
      </c>
      <c r="G13" s="434">
        <v>298988.78599999996</v>
      </c>
      <c r="H13" s="434">
        <v>312046.04800000001</v>
      </c>
      <c r="I13" s="434">
        <v>271065.00300000003</v>
      </c>
      <c r="J13" s="434">
        <v>288754.04499999998</v>
      </c>
      <c r="K13" s="434">
        <v>255084.19299999997</v>
      </c>
      <c r="L13" s="434">
        <v>269267.12099999998</v>
      </c>
      <c r="M13" s="434">
        <v>276144.83399999997</v>
      </c>
      <c r="N13" s="434">
        <v>293398.66599999997</v>
      </c>
      <c r="O13" s="434">
        <v>266864.49600000004</v>
      </c>
      <c r="P13" s="434">
        <v>284822.28899999999</v>
      </c>
      <c r="Q13" s="434">
        <v>280499.82200000004</v>
      </c>
      <c r="R13" s="434">
        <v>309944.76599999995</v>
      </c>
      <c r="S13" s="434">
        <v>289680.21299999999</v>
      </c>
      <c r="T13" s="434">
        <v>291342.62699999998</v>
      </c>
      <c r="U13" s="434">
        <v>291273.86</v>
      </c>
      <c r="V13" s="434">
        <v>304556.26899999997</v>
      </c>
      <c r="W13" s="434">
        <v>256153.76899999997</v>
      </c>
      <c r="X13" s="434">
        <v>289812.61</v>
      </c>
      <c r="Y13" s="434">
        <v>281384.04799999995</v>
      </c>
      <c r="Z13" s="434">
        <v>296102.98199999996</v>
      </c>
      <c r="AA13" s="434">
        <v>275533.72600000002</v>
      </c>
      <c r="AB13" s="434">
        <v>294640.71799999999</v>
      </c>
      <c r="AC13" s="434">
        <v>233376.72300000003</v>
      </c>
      <c r="AD13" s="434">
        <v>363934.54100000003</v>
      </c>
      <c r="AE13" s="434">
        <v>358354.8</v>
      </c>
      <c r="AF13" s="434">
        <v>330866.15100000001</v>
      </c>
      <c r="AG13" s="434">
        <v>288695.74099999998</v>
      </c>
      <c r="AH13" s="434">
        <v>306268.78100000002</v>
      </c>
      <c r="AI13" s="434">
        <v>282904.163</v>
      </c>
      <c r="AJ13" s="434"/>
      <c r="AK13" s="434">
        <v>1233301.397411</v>
      </c>
      <c r="AL13" s="434">
        <v>1149814</v>
      </c>
      <c r="AM13" s="434">
        <v>1233338.0531279999</v>
      </c>
      <c r="AN13" s="434">
        <v>1268925.83876</v>
      </c>
      <c r="AO13" s="434">
        <v>1204048.6669999999</v>
      </c>
      <c r="AP13" s="434">
        <v>1126949.2889999999</v>
      </c>
      <c r="AQ13" s="434">
        <v>1105675.1170000001</v>
      </c>
      <c r="AR13" s="434">
        <v>1164947.0899999999</v>
      </c>
      <c r="AS13" s="434">
        <v>1143326.5249999999</v>
      </c>
      <c r="AT13" s="434">
        <v>1142833.3659999999</v>
      </c>
      <c r="AU13" s="434">
        <v>1250306.7820000001</v>
      </c>
      <c r="AV13" s="434">
        <v>1208734.8359999999</v>
      </c>
    </row>
    <row r="14" spans="2:52" ht="9.9499999999999993" customHeight="1" x14ac:dyDescent="0.2">
      <c r="C14" s="154"/>
      <c r="D14" s="150"/>
      <c r="E14" s="150"/>
      <c r="F14" s="150"/>
      <c r="G14" s="150"/>
      <c r="H14" s="150"/>
      <c r="I14" s="150"/>
      <c r="J14" s="150"/>
      <c r="K14" s="150"/>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2"/>
      <c r="AK14" s="150"/>
      <c r="AL14" s="150"/>
      <c r="AM14" s="150"/>
      <c r="AN14" s="150"/>
      <c r="AO14" s="150"/>
      <c r="AP14" s="150"/>
      <c r="AQ14" s="150"/>
      <c r="AR14" s="150"/>
      <c r="AS14" s="150"/>
      <c r="AT14" s="150"/>
      <c r="AU14" s="150"/>
      <c r="AV14" s="150"/>
    </row>
    <row r="15" spans="2:52" ht="18" customHeight="1" thickBot="1" x14ac:dyDescent="0.25">
      <c r="C15" s="52" t="s">
        <v>220</v>
      </c>
      <c r="D15" s="431">
        <v>283053.07200000004</v>
      </c>
      <c r="E15" s="431">
        <v>264731.16100000002</v>
      </c>
      <c r="F15" s="431">
        <v>293917.42499999999</v>
      </c>
      <c r="G15" s="431">
        <v>277930.06999999995</v>
      </c>
      <c r="H15" s="431">
        <v>258415.15899999999</v>
      </c>
      <c r="I15" s="431">
        <v>229336.25899999999</v>
      </c>
      <c r="J15" s="431">
        <v>250511.26399999997</v>
      </c>
      <c r="K15" s="431">
        <v>226927.99299999999</v>
      </c>
      <c r="L15" s="431">
        <v>229349.44399999996</v>
      </c>
      <c r="M15" s="431">
        <v>245824.60399999999</v>
      </c>
      <c r="N15" s="431">
        <v>250696.91100000002</v>
      </c>
      <c r="O15" s="431">
        <v>239049.91200000001</v>
      </c>
      <c r="P15" s="431">
        <v>244972.63099999999</v>
      </c>
      <c r="Q15" s="431">
        <v>206396.16899999999</v>
      </c>
      <c r="R15" s="431">
        <v>232941.53999999998</v>
      </c>
      <c r="S15" s="431">
        <v>243373.82399999996</v>
      </c>
      <c r="T15" s="431">
        <v>194978.06799999997</v>
      </c>
      <c r="U15" s="431">
        <v>197322.21100000001</v>
      </c>
      <c r="V15" s="431">
        <v>234008.283</v>
      </c>
      <c r="W15" s="431">
        <v>207987.19900000002</v>
      </c>
      <c r="X15" s="431">
        <v>206313.16000000003</v>
      </c>
      <c r="Y15" s="431">
        <v>173704.28200000001</v>
      </c>
      <c r="Z15" s="431">
        <v>176036.55300000001</v>
      </c>
      <c r="AA15" s="431">
        <v>178518.087</v>
      </c>
      <c r="AB15" s="431">
        <v>179670.54300000001</v>
      </c>
      <c r="AC15" s="431">
        <v>129966.81899999999</v>
      </c>
      <c r="AD15" s="431">
        <v>199633.06099999999</v>
      </c>
      <c r="AE15" s="431">
        <v>167099.60800000001</v>
      </c>
      <c r="AF15" s="431">
        <v>200174.02500000002</v>
      </c>
      <c r="AG15" s="431">
        <v>180536.05100000004</v>
      </c>
      <c r="AH15" s="431">
        <v>210585.647</v>
      </c>
      <c r="AI15" s="431">
        <v>219785.13900000002</v>
      </c>
      <c r="AJ15" s="432"/>
      <c r="AK15" s="431">
        <v>967852.24214300001</v>
      </c>
      <c r="AL15" s="431">
        <v>898992</v>
      </c>
      <c r="AM15" s="431">
        <v>1024976.3102800001</v>
      </c>
      <c r="AN15" s="431">
        <v>1105272.0601050002</v>
      </c>
      <c r="AO15" s="431">
        <v>1119631.7280000001</v>
      </c>
      <c r="AP15" s="431">
        <v>965190.67499999993</v>
      </c>
      <c r="AQ15" s="431">
        <v>964920.87099999993</v>
      </c>
      <c r="AR15" s="431">
        <v>927684.16399999987</v>
      </c>
      <c r="AS15" s="431">
        <v>834295.76099999994</v>
      </c>
      <c r="AT15" s="431">
        <v>734572.08200000017</v>
      </c>
      <c r="AU15" s="431">
        <v>676370.03099999996</v>
      </c>
      <c r="AV15" s="431">
        <v>811080.86199999996</v>
      </c>
    </row>
    <row r="16" spans="2:52" ht="9.9499999999999993" customHeight="1" x14ac:dyDescent="0.2">
      <c r="C16" s="149"/>
      <c r="D16" s="150"/>
      <c r="E16" s="150"/>
      <c r="F16" s="150"/>
      <c r="G16" s="150"/>
      <c r="H16" s="150"/>
      <c r="I16" s="150"/>
      <c r="J16" s="150"/>
      <c r="K16" s="150"/>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2"/>
      <c r="AK16" s="150"/>
      <c r="AL16" s="150"/>
      <c r="AM16" s="150"/>
      <c r="AN16" s="150"/>
      <c r="AO16" s="150"/>
      <c r="AP16" s="150"/>
      <c r="AQ16" s="150"/>
      <c r="AR16" s="150"/>
      <c r="AS16" s="150"/>
      <c r="AT16" s="150"/>
      <c r="AU16" s="150"/>
      <c r="AV16" s="150"/>
    </row>
    <row r="17" spans="2:48" ht="18" customHeight="1" x14ac:dyDescent="0.2">
      <c r="C17" s="121" t="s">
        <v>112</v>
      </c>
      <c r="D17" s="433">
        <v>164398.462</v>
      </c>
      <c r="E17" s="433">
        <v>155097.592</v>
      </c>
      <c r="F17" s="433">
        <v>172361.402</v>
      </c>
      <c r="G17" s="433">
        <v>167691.74699999997</v>
      </c>
      <c r="H17" s="433">
        <v>154051.18799999999</v>
      </c>
      <c r="I17" s="433">
        <v>121507.556</v>
      </c>
      <c r="J17" s="433">
        <v>136254.46099999998</v>
      </c>
      <c r="K17" s="433">
        <v>117679.98299999999</v>
      </c>
      <c r="L17" s="433">
        <v>119697.83399999999</v>
      </c>
      <c r="M17" s="433">
        <v>132912.527</v>
      </c>
      <c r="N17" s="433">
        <v>138326.67000000001</v>
      </c>
      <c r="O17" s="433">
        <v>137376.90700000001</v>
      </c>
      <c r="P17" s="433">
        <v>139016.58600000001</v>
      </c>
      <c r="Q17" s="433">
        <v>112262.844</v>
      </c>
      <c r="R17" s="433">
        <v>127193.10699999999</v>
      </c>
      <c r="S17" s="433">
        <v>147210.42699999997</v>
      </c>
      <c r="T17" s="433">
        <v>113896.822</v>
      </c>
      <c r="U17" s="433">
        <v>111726.23299999999</v>
      </c>
      <c r="V17" s="433">
        <v>141251.087</v>
      </c>
      <c r="W17" s="433">
        <v>123264.81800000001</v>
      </c>
      <c r="X17" s="433">
        <v>124388.481</v>
      </c>
      <c r="Y17" s="433">
        <v>119116.50199999999</v>
      </c>
      <c r="Z17" s="433">
        <v>122973.833</v>
      </c>
      <c r="AA17" s="433">
        <v>124850.37100000001</v>
      </c>
      <c r="AB17" s="433">
        <v>135961.37599999999</v>
      </c>
      <c r="AC17" s="433">
        <v>98627.95199999999</v>
      </c>
      <c r="AD17" s="433">
        <v>162198.96299999999</v>
      </c>
      <c r="AE17" s="433">
        <v>128935.17899999999</v>
      </c>
      <c r="AF17" s="433">
        <v>131561.41</v>
      </c>
      <c r="AG17" s="433">
        <v>106201.28100000002</v>
      </c>
      <c r="AH17" s="433">
        <v>119220.647</v>
      </c>
      <c r="AI17" s="433">
        <v>138397.68200000003</v>
      </c>
      <c r="AJ17" s="152"/>
      <c r="AK17" s="433">
        <v>504780.26114299998</v>
      </c>
      <c r="AL17" s="433">
        <v>483995</v>
      </c>
      <c r="AM17" s="433">
        <v>560924.09128000005</v>
      </c>
      <c r="AN17" s="433">
        <v>636506.75110500003</v>
      </c>
      <c r="AO17" s="433">
        <v>659549.20299999998</v>
      </c>
      <c r="AP17" s="433">
        <v>529493.18799999997</v>
      </c>
      <c r="AQ17" s="433">
        <v>528313.93799999997</v>
      </c>
      <c r="AR17" s="433">
        <v>525682.96399999992</v>
      </c>
      <c r="AS17" s="433">
        <v>490138.96</v>
      </c>
      <c r="AT17" s="433">
        <v>491329.18700000003</v>
      </c>
      <c r="AU17" s="433">
        <v>525723.47</v>
      </c>
      <c r="AV17" s="433">
        <v>495381.02</v>
      </c>
    </row>
    <row r="18" spans="2:48" ht="18" customHeight="1" x14ac:dyDescent="0.2">
      <c r="C18" s="130" t="s">
        <v>176</v>
      </c>
      <c r="D18" s="434">
        <v>118654.61000000002</v>
      </c>
      <c r="E18" s="434">
        <v>109633.56900000002</v>
      </c>
      <c r="F18" s="434">
        <v>121556.02299999999</v>
      </c>
      <c r="G18" s="434">
        <v>110238.323</v>
      </c>
      <c r="H18" s="434">
        <v>104363.97099999999</v>
      </c>
      <c r="I18" s="434">
        <v>107828.70299999999</v>
      </c>
      <c r="J18" s="434">
        <v>114256.80299999999</v>
      </c>
      <c r="K18" s="434">
        <v>109248.01</v>
      </c>
      <c r="L18" s="434">
        <v>109651.60999999999</v>
      </c>
      <c r="M18" s="434">
        <v>112912.07699999999</v>
      </c>
      <c r="N18" s="434">
        <v>112370.24100000001</v>
      </c>
      <c r="O18" s="434">
        <v>101673.005</v>
      </c>
      <c r="P18" s="434">
        <v>105956.045</v>
      </c>
      <c r="Q18" s="434">
        <v>94133.324999999997</v>
      </c>
      <c r="R18" s="434">
        <v>105748.433</v>
      </c>
      <c r="S18" s="434">
        <v>96163.396999999997</v>
      </c>
      <c r="T18" s="434">
        <v>81081.24599999997</v>
      </c>
      <c r="U18" s="434">
        <v>85595.978000000003</v>
      </c>
      <c r="V18" s="434">
        <v>92757.195999999996</v>
      </c>
      <c r="W18" s="434">
        <v>84722.381000000023</v>
      </c>
      <c r="X18" s="434">
        <v>81924.679000000018</v>
      </c>
      <c r="Y18" s="434">
        <v>54587.78</v>
      </c>
      <c r="Z18" s="434">
        <v>53062.720000000016</v>
      </c>
      <c r="AA18" s="434">
        <v>53667.716</v>
      </c>
      <c r="AB18" s="434">
        <v>43709.167000000001</v>
      </c>
      <c r="AC18" s="434">
        <v>31338.866999999998</v>
      </c>
      <c r="AD18" s="434">
        <v>37434.098000000005</v>
      </c>
      <c r="AE18" s="434">
        <v>38164.429000000004</v>
      </c>
      <c r="AF18" s="434">
        <v>68612.615000000005</v>
      </c>
      <c r="AG18" s="434">
        <v>74334.77</v>
      </c>
      <c r="AH18" s="434">
        <v>91365</v>
      </c>
      <c r="AI18" s="434">
        <v>81387.456999999995</v>
      </c>
      <c r="AJ18" s="434"/>
      <c r="AK18" s="434">
        <v>463071.98100000003</v>
      </c>
      <c r="AL18" s="434">
        <v>414997</v>
      </c>
      <c r="AM18" s="434">
        <v>464052.21899999998</v>
      </c>
      <c r="AN18" s="434">
        <v>468765.30900000001</v>
      </c>
      <c r="AO18" s="434">
        <v>460082.52500000002</v>
      </c>
      <c r="AP18" s="434">
        <v>435697.48699999996</v>
      </c>
      <c r="AQ18" s="434">
        <v>436606.93299999996</v>
      </c>
      <c r="AR18" s="434">
        <v>402001.2</v>
      </c>
      <c r="AS18" s="434">
        <v>344156.80099999998</v>
      </c>
      <c r="AT18" s="434">
        <v>243242.89500000008</v>
      </c>
      <c r="AU18" s="434">
        <v>150646.56100000002</v>
      </c>
      <c r="AV18" s="434">
        <v>315699.842</v>
      </c>
    </row>
    <row r="19" spans="2:48" ht="9.9499999999999993" customHeight="1" x14ac:dyDescent="0.2">
      <c r="C19" s="154"/>
      <c r="D19" s="150"/>
      <c r="E19" s="150"/>
      <c r="F19" s="150"/>
      <c r="G19" s="150"/>
      <c r="H19" s="150"/>
      <c r="I19" s="150"/>
      <c r="J19" s="150"/>
      <c r="K19" s="150"/>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2"/>
      <c r="AK19" s="150"/>
      <c r="AL19" s="150"/>
      <c r="AM19" s="150"/>
      <c r="AN19" s="150"/>
      <c r="AO19" s="150"/>
      <c r="AP19" s="150"/>
      <c r="AQ19" s="150"/>
      <c r="AR19" s="150"/>
      <c r="AS19" s="150"/>
      <c r="AT19" s="150"/>
      <c r="AU19" s="150"/>
      <c r="AV19" s="150"/>
    </row>
    <row r="20" spans="2:48" ht="18" customHeight="1" thickBot="1" x14ac:dyDescent="0.25">
      <c r="C20" s="52" t="s">
        <v>221</v>
      </c>
      <c r="D20" s="431">
        <v>183685.09499999997</v>
      </c>
      <c r="E20" s="431">
        <v>664869.10900000005</v>
      </c>
      <c r="F20" s="431">
        <v>648336.17399999988</v>
      </c>
      <c r="G20" s="431">
        <v>671681.55999999994</v>
      </c>
      <c r="H20" s="431">
        <v>777329.11100000003</v>
      </c>
      <c r="I20" s="431">
        <v>700887.51500000013</v>
      </c>
      <c r="J20" s="431">
        <v>597320.66599999997</v>
      </c>
      <c r="K20" s="431">
        <v>670641.95100000012</v>
      </c>
      <c r="L20" s="431">
        <v>825394.59</v>
      </c>
      <c r="M20" s="431">
        <v>675485.96</v>
      </c>
      <c r="N20" s="431">
        <v>789664.4800000001</v>
      </c>
      <c r="O20" s="431">
        <v>796530.5689999999</v>
      </c>
      <c r="P20" s="431">
        <v>805610.50100000005</v>
      </c>
      <c r="Q20" s="431">
        <v>801022.5419999999</v>
      </c>
      <c r="R20" s="431">
        <v>852926.59699999995</v>
      </c>
      <c r="S20" s="431">
        <v>855945.55099999998</v>
      </c>
      <c r="T20" s="431">
        <v>836188.20900000003</v>
      </c>
      <c r="U20" s="431">
        <v>810660.20900000003</v>
      </c>
      <c r="V20" s="431">
        <v>881342.79900000012</v>
      </c>
      <c r="W20" s="431">
        <v>836310.78999999992</v>
      </c>
      <c r="X20" s="431">
        <v>801020.97600000014</v>
      </c>
      <c r="Y20" s="431">
        <v>884848.16599999997</v>
      </c>
      <c r="Z20" s="431">
        <v>840922.22700000007</v>
      </c>
      <c r="AA20" s="431">
        <v>729010.98300000001</v>
      </c>
      <c r="AB20" s="431">
        <v>780186.4040000001</v>
      </c>
      <c r="AC20" s="431">
        <v>537408.69700000004</v>
      </c>
      <c r="AD20" s="431">
        <v>879415.76799999992</v>
      </c>
      <c r="AE20" s="431">
        <v>942206.27099999995</v>
      </c>
      <c r="AF20" s="431">
        <v>902854.49100000015</v>
      </c>
      <c r="AG20" s="431">
        <v>816058.03499999992</v>
      </c>
      <c r="AH20" s="431">
        <v>880289.70499999996</v>
      </c>
      <c r="AI20" s="431">
        <v>904488.1810000001</v>
      </c>
      <c r="AJ20" s="432"/>
      <c r="AK20" s="431">
        <v>2985039.092375468</v>
      </c>
      <c r="AL20" s="431">
        <v>3004384.0677309996</v>
      </c>
      <c r="AM20" s="431">
        <v>2875249.2271759994</v>
      </c>
      <c r="AN20" s="431">
        <v>2659027.3438629997</v>
      </c>
      <c r="AO20" s="431">
        <v>2667662.895</v>
      </c>
      <c r="AP20" s="431">
        <v>2746179.2429999998</v>
      </c>
      <c r="AQ20" s="431">
        <v>3087075.5990000004</v>
      </c>
      <c r="AR20" s="431">
        <v>3315505.1910000006</v>
      </c>
      <c r="AS20" s="431">
        <v>3364502.0069999998</v>
      </c>
      <c r="AT20" s="431">
        <v>3255802.352</v>
      </c>
      <c r="AU20" s="431">
        <v>3139217.1399999997</v>
      </c>
      <c r="AV20" s="431">
        <v>3503690.412</v>
      </c>
    </row>
    <row r="21" spans="2:48" ht="9.9499999999999993" customHeight="1" x14ac:dyDescent="0.2">
      <c r="C21" s="149"/>
      <c r="D21" s="150"/>
      <c r="E21" s="150"/>
      <c r="F21" s="150"/>
      <c r="G21" s="150"/>
      <c r="H21" s="150"/>
      <c r="I21" s="150"/>
      <c r="J21" s="150"/>
      <c r="K21" s="150"/>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2"/>
      <c r="AK21" s="150"/>
      <c r="AL21" s="150"/>
      <c r="AM21" s="150"/>
      <c r="AN21" s="150"/>
      <c r="AO21" s="150"/>
      <c r="AP21" s="150"/>
      <c r="AQ21" s="150"/>
      <c r="AR21" s="150"/>
      <c r="AS21" s="150"/>
      <c r="AT21" s="150"/>
      <c r="AU21" s="150"/>
      <c r="AV21" s="150"/>
    </row>
    <row r="22" spans="2:48" ht="18" customHeight="1" x14ac:dyDescent="0.2">
      <c r="C22" s="121" t="s">
        <v>170</v>
      </c>
      <c r="D22" s="433">
        <v>133711.11499999999</v>
      </c>
      <c r="E22" s="433">
        <v>123572.75400000003</v>
      </c>
      <c r="F22" s="433">
        <v>122726.35399999996</v>
      </c>
      <c r="G22" s="433">
        <v>119569.84</v>
      </c>
      <c r="H22" s="433">
        <v>118187.66099999996</v>
      </c>
      <c r="I22" s="433">
        <v>130877.177</v>
      </c>
      <c r="J22" s="433">
        <v>133088.611</v>
      </c>
      <c r="K22" s="433">
        <v>103607.57500000003</v>
      </c>
      <c r="L22" s="433">
        <v>127181.26100000006</v>
      </c>
      <c r="M22" s="433">
        <v>125342.709</v>
      </c>
      <c r="N22" s="433">
        <v>143439.57700000002</v>
      </c>
      <c r="O22" s="433">
        <v>115901.82899999997</v>
      </c>
      <c r="P22" s="433">
        <v>127752.675</v>
      </c>
      <c r="Q22" s="433">
        <v>131467.095</v>
      </c>
      <c r="R22" s="433">
        <v>133785.97599999997</v>
      </c>
      <c r="S22" s="433">
        <v>130633.16699999999</v>
      </c>
      <c r="T22" s="433">
        <v>117610.274</v>
      </c>
      <c r="U22" s="433">
        <v>125680.261</v>
      </c>
      <c r="V22" s="433">
        <v>140294.152</v>
      </c>
      <c r="W22" s="433">
        <v>125471.36500000001</v>
      </c>
      <c r="X22" s="433">
        <v>108036.74200000001</v>
      </c>
      <c r="Y22" s="433">
        <v>120178.236</v>
      </c>
      <c r="Z22" s="433">
        <v>128997.89</v>
      </c>
      <c r="AA22" s="433">
        <v>106874.12599999999</v>
      </c>
      <c r="AB22" s="433">
        <v>128665.042</v>
      </c>
      <c r="AC22" s="433">
        <v>76282.088999999993</v>
      </c>
      <c r="AD22" s="433">
        <v>133660.83799999999</v>
      </c>
      <c r="AE22" s="433">
        <v>147725.43099999998</v>
      </c>
      <c r="AF22" s="433">
        <v>126189.11600000001</v>
      </c>
      <c r="AG22" s="433">
        <v>109747.656</v>
      </c>
      <c r="AH22" s="433">
        <v>136125.63</v>
      </c>
      <c r="AI22" s="433">
        <v>144690.04300000001</v>
      </c>
      <c r="AJ22" s="152"/>
      <c r="AK22" s="433">
        <v>507406.82600200007</v>
      </c>
      <c r="AL22" s="433">
        <v>491288.03575999994</v>
      </c>
      <c r="AM22" s="433">
        <v>523796.8603099999</v>
      </c>
      <c r="AN22" s="433">
        <v>531797.6791999999</v>
      </c>
      <c r="AO22" s="433">
        <v>499580.06299999997</v>
      </c>
      <c r="AP22" s="433">
        <v>485761.02399999998</v>
      </c>
      <c r="AQ22" s="433">
        <v>511865.37600000005</v>
      </c>
      <c r="AR22" s="433">
        <v>523638.91299999994</v>
      </c>
      <c r="AS22" s="433">
        <v>509056.05200000003</v>
      </c>
      <c r="AT22" s="433">
        <v>464086.99400000001</v>
      </c>
      <c r="AU22" s="433">
        <v>486333.39999999997</v>
      </c>
      <c r="AV22" s="433">
        <v>516752.44500000001</v>
      </c>
    </row>
    <row r="23" spans="2:48" ht="18" customHeight="1" x14ac:dyDescent="0.2">
      <c r="C23" s="130" t="s">
        <v>143</v>
      </c>
      <c r="D23" s="434">
        <v>49973.979999999996</v>
      </c>
      <c r="E23" s="434">
        <v>47834.955999999991</v>
      </c>
      <c r="F23" s="434">
        <v>57377.745000000003</v>
      </c>
      <c r="G23" s="434">
        <v>53736.98</v>
      </c>
      <c r="H23" s="434">
        <v>46552.267999999996</v>
      </c>
      <c r="I23" s="434">
        <v>61469.967000000004</v>
      </c>
      <c r="J23" s="434">
        <v>72627.182000000015</v>
      </c>
      <c r="K23" s="434">
        <v>65431.434999999998</v>
      </c>
      <c r="L23" s="434">
        <v>60747.153999999995</v>
      </c>
      <c r="M23" s="434">
        <v>72419.172000000006</v>
      </c>
      <c r="N23" s="434">
        <v>83109.400999999998</v>
      </c>
      <c r="O23" s="434">
        <v>75035.558000000005</v>
      </c>
      <c r="P23" s="434">
        <v>85226.163</v>
      </c>
      <c r="Q23" s="434">
        <v>75742.928</v>
      </c>
      <c r="R23" s="434">
        <v>104778.30000000002</v>
      </c>
      <c r="S23" s="434">
        <v>94646.736000000004</v>
      </c>
      <c r="T23" s="434">
        <v>83881.539000000004</v>
      </c>
      <c r="U23" s="434">
        <v>90066.120999999999</v>
      </c>
      <c r="V23" s="434">
        <v>92654.56</v>
      </c>
      <c r="W23" s="434">
        <v>79165.92300000001</v>
      </c>
      <c r="X23" s="434">
        <v>90026.127000000008</v>
      </c>
      <c r="Y23" s="434">
        <v>96260.907999999996</v>
      </c>
      <c r="Z23" s="434">
        <v>77441.945999999996</v>
      </c>
      <c r="AA23" s="434">
        <v>78161.778000000006</v>
      </c>
      <c r="AB23" s="434">
        <v>73528.847999999998</v>
      </c>
      <c r="AC23" s="434">
        <v>44478.985000000001</v>
      </c>
      <c r="AD23" s="434">
        <v>74415.206999999995</v>
      </c>
      <c r="AE23" s="434">
        <v>89680.447</v>
      </c>
      <c r="AF23" s="434">
        <v>93547.212</v>
      </c>
      <c r="AG23" s="434">
        <v>94858.150999999998</v>
      </c>
      <c r="AH23" s="434">
        <v>93128.554000000004</v>
      </c>
      <c r="AI23" s="434">
        <v>89209.880999999994</v>
      </c>
      <c r="AJ23" s="434"/>
      <c r="AK23" s="434">
        <v>254045.26400000002</v>
      </c>
      <c r="AL23" s="434">
        <v>217698.81400000001</v>
      </c>
      <c r="AM23" s="434">
        <v>220370.45098000002</v>
      </c>
      <c r="AN23" s="434">
        <v>209870.28400000001</v>
      </c>
      <c r="AO23" s="434">
        <v>208923.66099999999</v>
      </c>
      <c r="AP23" s="434">
        <v>246080.85200000001</v>
      </c>
      <c r="AQ23" s="434">
        <v>291311.28500000003</v>
      </c>
      <c r="AR23" s="434">
        <v>360394.12700000009</v>
      </c>
      <c r="AS23" s="434">
        <v>345768.14299999998</v>
      </c>
      <c r="AT23" s="434">
        <v>341890.75900000002</v>
      </c>
      <c r="AU23" s="434">
        <v>282103.48699999996</v>
      </c>
      <c r="AV23" s="434">
        <v>370743.79800000001</v>
      </c>
    </row>
    <row r="24" spans="2:48" ht="18" customHeight="1" x14ac:dyDescent="0.2">
      <c r="C24" s="121" t="s">
        <v>157</v>
      </c>
      <c r="D24" s="433">
        <v>59662.343999999997</v>
      </c>
      <c r="E24" s="433">
        <v>54856.520000000004</v>
      </c>
      <c r="F24" s="433">
        <v>48993.553</v>
      </c>
      <c r="G24" s="433">
        <v>46469.866999999998</v>
      </c>
      <c r="H24" s="433">
        <v>57520.811000000002</v>
      </c>
      <c r="I24" s="433">
        <v>56109.433000000005</v>
      </c>
      <c r="J24" s="433">
        <v>58802.915000000001</v>
      </c>
      <c r="K24" s="433">
        <v>47676.326000000001</v>
      </c>
      <c r="L24" s="433">
        <v>49832.306999999993</v>
      </c>
      <c r="M24" s="433">
        <v>50491.815000000002</v>
      </c>
      <c r="N24" s="433">
        <v>50939.837999999996</v>
      </c>
      <c r="O24" s="433">
        <v>47187.036</v>
      </c>
      <c r="P24" s="433">
        <v>44427.745999999999</v>
      </c>
      <c r="Q24" s="433">
        <v>46299.873</v>
      </c>
      <c r="R24" s="433">
        <v>48520.29</v>
      </c>
      <c r="S24" s="433">
        <v>44601.33</v>
      </c>
      <c r="T24" s="433">
        <v>49774.950999999994</v>
      </c>
      <c r="U24" s="433">
        <v>47542.73</v>
      </c>
      <c r="V24" s="433">
        <v>48530.966</v>
      </c>
      <c r="W24" s="433">
        <v>46200.697</v>
      </c>
      <c r="X24" s="433">
        <v>41632.002999999997</v>
      </c>
      <c r="Y24" s="433">
        <v>46352.953000000009</v>
      </c>
      <c r="Z24" s="433">
        <v>39099.281999999992</v>
      </c>
      <c r="AA24" s="433">
        <v>33935.752999999997</v>
      </c>
      <c r="AB24" s="433">
        <v>37722.207999999999</v>
      </c>
      <c r="AC24" s="433">
        <v>7194.3580000000002</v>
      </c>
      <c r="AD24" s="433">
        <v>36410.909</v>
      </c>
      <c r="AE24" s="433">
        <v>41559.741999999998</v>
      </c>
      <c r="AF24" s="433">
        <v>41670.794999999998</v>
      </c>
      <c r="AG24" s="433">
        <v>40299.709000000003</v>
      </c>
      <c r="AH24" s="433">
        <v>45746.088000000003</v>
      </c>
      <c r="AI24" s="433">
        <v>44498.084000000003</v>
      </c>
      <c r="AJ24" s="152"/>
      <c r="AK24" s="433">
        <v>250215.09600000002</v>
      </c>
      <c r="AL24" s="433">
        <v>252914.93300000002</v>
      </c>
      <c r="AM24" s="433">
        <v>216352.58900000001</v>
      </c>
      <c r="AN24" s="433">
        <v>210754.75099999999</v>
      </c>
      <c r="AO24" s="433">
        <v>209982.28400000001</v>
      </c>
      <c r="AP24" s="433">
        <v>220109.48500000002</v>
      </c>
      <c r="AQ24" s="433">
        <v>198450.99599999998</v>
      </c>
      <c r="AR24" s="433">
        <v>183849.239</v>
      </c>
      <c r="AS24" s="433">
        <v>192049.34399999998</v>
      </c>
      <c r="AT24" s="433">
        <v>161019.99099999998</v>
      </c>
      <c r="AU24" s="433">
        <v>122887.217</v>
      </c>
      <c r="AV24" s="433">
        <v>172214.67600000001</v>
      </c>
    </row>
    <row r="25" spans="2:48" ht="18" customHeight="1" x14ac:dyDescent="0.2">
      <c r="C25" s="130" t="s">
        <v>160</v>
      </c>
      <c r="D25" s="434">
        <v>4098.2870000000003</v>
      </c>
      <c r="E25" s="434">
        <v>0</v>
      </c>
      <c r="F25" s="434">
        <v>33482.190999999999</v>
      </c>
      <c r="G25" s="434">
        <v>35371.754999999997</v>
      </c>
      <c r="H25" s="434">
        <v>26425.535</v>
      </c>
      <c r="I25" s="434">
        <v>35480.589999999997</v>
      </c>
      <c r="J25" s="434">
        <v>31986.214</v>
      </c>
      <c r="K25" s="434">
        <v>34796.987999999998</v>
      </c>
      <c r="L25" s="434">
        <v>38185.481</v>
      </c>
      <c r="M25" s="434">
        <v>41725.656999999999</v>
      </c>
      <c r="N25" s="434">
        <v>32326.702000000001</v>
      </c>
      <c r="O25" s="434">
        <v>47663.191999999995</v>
      </c>
      <c r="P25" s="434">
        <v>44066.15</v>
      </c>
      <c r="Q25" s="434">
        <v>27602.284</v>
      </c>
      <c r="R25" s="434">
        <v>44616.372000000003</v>
      </c>
      <c r="S25" s="434">
        <v>43593.864999999998</v>
      </c>
      <c r="T25" s="434">
        <v>36324.913999999997</v>
      </c>
      <c r="U25" s="434">
        <v>33894.665999999997</v>
      </c>
      <c r="V25" s="434">
        <v>43711.301999999996</v>
      </c>
      <c r="W25" s="434">
        <v>35501.441999999995</v>
      </c>
      <c r="X25" s="434">
        <v>36049.936999999998</v>
      </c>
      <c r="Y25" s="434">
        <v>42557.721999999994</v>
      </c>
      <c r="Z25" s="434">
        <v>37609.236000000004</v>
      </c>
      <c r="AA25" s="434">
        <v>24997.089</v>
      </c>
      <c r="AB25" s="434">
        <v>33142.983999999997</v>
      </c>
      <c r="AC25" s="434">
        <v>40000.228000000003</v>
      </c>
      <c r="AD25" s="434">
        <v>52616.709000000003</v>
      </c>
      <c r="AE25" s="434">
        <v>45001.972999999998</v>
      </c>
      <c r="AF25" s="434">
        <v>49004.740999999995</v>
      </c>
      <c r="AG25" s="434">
        <v>41015.78</v>
      </c>
      <c r="AH25" s="434">
        <v>34200.538999999997</v>
      </c>
      <c r="AI25" s="434">
        <v>30028.455999999998</v>
      </c>
      <c r="AJ25" s="434"/>
      <c r="AK25" s="434">
        <v>0</v>
      </c>
      <c r="AL25" s="434">
        <v>0</v>
      </c>
      <c r="AM25" s="434">
        <v>21892.720000000001</v>
      </c>
      <c r="AN25" s="434">
        <v>61755.813000000002</v>
      </c>
      <c r="AO25" s="434">
        <v>72952.233000000007</v>
      </c>
      <c r="AP25" s="434">
        <v>128689.327</v>
      </c>
      <c r="AQ25" s="434">
        <v>159901.03200000001</v>
      </c>
      <c r="AR25" s="434">
        <v>159878.671</v>
      </c>
      <c r="AS25" s="434">
        <v>149432.32399999996</v>
      </c>
      <c r="AT25" s="434">
        <v>141213.984</v>
      </c>
      <c r="AU25" s="434">
        <v>170761.894</v>
      </c>
      <c r="AV25" s="434">
        <v>154249.516</v>
      </c>
    </row>
    <row r="26" spans="2:48" ht="18" customHeight="1" x14ac:dyDescent="0.2">
      <c r="C26" s="121" t="s">
        <v>158</v>
      </c>
      <c r="D26" s="433">
        <v>118952.943</v>
      </c>
      <c r="E26" s="433">
        <v>115531.43799999999</v>
      </c>
      <c r="F26" s="433">
        <v>125214.232</v>
      </c>
      <c r="G26" s="433">
        <v>116873.49400000001</v>
      </c>
      <c r="H26" s="433">
        <v>108743.86900000001</v>
      </c>
      <c r="I26" s="433">
        <v>125209.10399999999</v>
      </c>
      <c r="J26" s="433">
        <v>116486.29899999998</v>
      </c>
      <c r="K26" s="433">
        <v>114876.23300000001</v>
      </c>
      <c r="L26" s="433">
        <v>117216.48699999999</v>
      </c>
      <c r="M26" s="433">
        <v>120118.587</v>
      </c>
      <c r="N26" s="433">
        <v>125793.685</v>
      </c>
      <c r="O26" s="433">
        <v>111410.819</v>
      </c>
      <c r="P26" s="433">
        <v>97455.192999999999</v>
      </c>
      <c r="Q26" s="433">
        <v>117036.44299999998</v>
      </c>
      <c r="R26" s="433">
        <v>110394.38799999999</v>
      </c>
      <c r="S26" s="433">
        <v>118842.205</v>
      </c>
      <c r="T26" s="433">
        <v>116148.212</v>
      </c>
      <c r="U26" s="433">
        <v>109379.01699999999</v>
      </c>
      <c r="V26" s="433">
        <v>126691.01300000001</v>
      </c>
      <c r="W26" s="433">
        <v>105918.75600000002</v>
      </c>
      <c r="X26" s="433">
        <v>94828.546000000002</v>
      </c>
      <c r="Y26" s="433">
        <v>143762.14599999998</v>
      </c>
      <c r="Z26" s="433">
        <v>113872.016</v>
      </c>
      <c r="AA26" s="433">
        <v>75909.335000000006</v>
      </c>
      <c r="AB26" s="433">
        <v>116687.69500000001</v>
      </c>
      <c r="AC26" s="433">
        <v>47937.629000000001</v>
      </c>
      <c r="AD26" s="433">
        <v>137777.66899999999</v>
      </c>
      <c r="AE26" s="433">
        <v>147235.97899999999</v>
      </c>
      <c r="AF26" s="433">
        <v>140693.90400000001</v>
      </c>
      <c r="AG26" s="433">
        <v>128510.66200000001</v>
      </c>
      <c r="AH26" s="433">
        <v>115987.274</v>
      </c>
      <c r="AI26" s="433">
        <v>149304.334</v>
      </c>
      <c r="AJ26" s="152"/>
      <c r="AK26" s="433">
        <v>418205.777</v>
      </c>
      <c r="AL26" s="433">
        <v>420843.91700000002</v>
      </c>
      <c r="AM26" s="433">
        <v>447704.02949999995</v>
      </c>
      <c r="AN26" s="433">
        <v>450509.03100000002</v>
      </c>
      <c r="AO26" s="433">
        <v>476572.10700000002</v>
      </c>
      <c r="AP26" s="433">
        <v>465315.505</v>
      </c>
      <c r="AQ26" s="433">
        <v>474539.57799999998</v>
      </c>
      <c r="AR26" s="433">
        <v>443728.22899999999</v>
      </c>
      <c r="AS26" s="433">
        <v>458136.99800000002</v>
      </c>
      <c r="AT26" s="433">
        <v>428372.04300000001</v>
      </c>
      <c r="AU26" s="433">
        <v>449638.97200000001</v>
      </c>
      <c r="AV26" s="433">
        <v>534496.174</v>
      </c>
    </row>
    <row r="27" spans="2:48" ht="18" customHeight="1" x14ac:dyDescent="0.2">
      <c r="C27" s="130" t="s">
        <v>159</v>
      </c>
      <c r="D27" s="434">
        <v>12451.300000000001</v>
      </c>
      <c r="E27" s="434">
        <v>9809.14</v>
      </c>
      <c r="F27" s="434">
        <v>11109.48</v>
      </c>
      <c r="G27" s="434">
        <v>12056.789999999999</v>
      </c>
      <c r="H27" s="434">
        <v>11627.400000000001</v>
      </c>
      <c r="I27" s="434">
        <v>8631.7999999999993</v>
      </c>
      <c r="J27" s="434">
        <v>6527.8700000000008</v>
      </c>
      <c r="K27" s="434">
        <v>10674.41</v>
      </c>
      <c r="L27" s="434">
        <v>11952.48</v>
      </c>
      <c r="M27" s="434">
        <v>10520.550000000001</v>
      </c>
      <c r="N27" s="434">
        <v>10397.529999999999</v>
      </c>
      <c r="O27" s="434">
        <v>9646.6299999999992</v>
      </c>
      <c r="P27" s="434">
        <v>11128.83</v>
      </c>
      <c r="Q27" s="434">
        <v>11913.42</v>
      </c>
      <c r="R27" s="434">
        <v>8730.68</v>
      </c>
      <c r="S27" s="434">
        <v>9208.89</v>
      </c>
      <c r="T27" s="434">
        <v>7641.3300000000008</v>
      </c>
      <c r="U27" s="434">
        <v>11612.76</v>
      </c>
      <c r="V27" s="434">
        <v>11445.879999999997</v>
      </c>
      <c r="W27" s="434">
        <v>9698.25</v>
      </c>
      <c r="X27" s="434">
        <v>12868.829999999998</v>
      </c>
      <c r="Y27" s="434">
        <v>10841.27</v>
      </c>
      <c r="Z27" s="434">
        <v>13193.650000000001</v>
      </c>
      <c r="AA27" s="434">
        <v>12167.05</v>
      </c>
      <c r="AB27" s="434">
        <v>10778</v>
      </c>
      <c r="AC27" s="434">
        <v>9238.43</v>
      </c>
      <c r="AD27" s="434">
        <v>19235.16</v>
      </c>
      <c r="AE27" s="434">
        <v>16961.04</v>
      </c>
      <c r="AF27" s="434">
        <v>13807.78</v>
      </c>
      <c r="AG27" s="434">
        <v>13672.59</v>
      </c>
      <c r="AH27" s="434">
        <v>12665.380000000001</v>
      </c>
      <c r="AI27" s="434">
        <v>12985.8</v>
      </c>
      <c r="AJ27" s="434"/>
      <c r="AK27" s="434">
        <v>94423.964999999997</v>
      </c>
      <c r="AL27" s="434">
        <v>103689.680075</v>
      </c>
      <c r="AM27" s="434">
        <v>98434.635020999995</v>
      </c>
      <c r="AN27" s="434">
        <v>43349.87</v>
      </c>
      <c r="AO27" s="434">
        <v>45426.71</v>
      </c>
      <c r="AP27" s="434">
        <v>37461.479999999996</v>
      </c>
      <c r="AQ27" s="434">
        <v>42517.189999999995</v>
      </c>
      <c r="AR27" s="434">
        <v>40981.82</v>
      </c>
      <c r="AS27" s="434">
        <v>40398.22</v>
      </c>
      <c r="AT27" s="434">
        <v>49070.8</v>
      </c>
      <c r="AU27" s="434">
        <v>56212.63</v>
      </c>
      <c r="AV27" s="434">
        <v>53131.55</v>
      </c>
    </row>
    <row r="28" spans="2:48" ht="18" customHeight="1" x14ac:dyDescent="0.2">
      <c r="C28" s="121" t="s">
        <v>166</v>
      </c>
      <c r="D28" s="433">
        <v>132544.66399999999</v>
      </c>
      <c r="E28" s="433">
        <v>152834.111</v>
      </c>
      <c r="F28" s="433">
        <v>80025.948000000004</v>
      </c>
      <c r="G28" s="433">
        <v>106471.966</v>
      </c>
      <c r="H28" s="433">
        <v>217811.98200000002</v>
      </c>
      <c r="I28" s="433">
        <v>95193.962</v>
      </c>
      <c r="J28" s="433">
        <v>4911.2039999999997</v>
      </c>
      <c r="K28" s="433">
        <v>131777.90000000002</v>
      </c>
      <c r="L28" s="433">
        <v>251862.00200000001</v>
      </c>
      <c r="M28" s="433">
        <v>100688.666</v>
      </c>
      <c r="N28" s="433">
        <v>178784.58000000002</v>
      </c>
      <c r="O28" s="433">
        <v>213752.02399999998</v>
      </c>
      <c r="P28" s="433">
        <v>238288.459</v>
      </c>
      <c r="Q28" s="433">
        <v>230294.08899999998</v>
      </c>
      <c r="R28" s="433">
        <v>224512.86800000002</v>
      </c>
      <c r="S28" s="433">
        <v>232771.962</v>
      </c>
      <c r="T28" s="433">
        <v>238329.11500000005</v>
      </c>
      <c r="U28" s="433">
        <v>219846.29</v>
      </c>
      <c r="V28" s="433">
        <v>228211.47400000005</v>
      </c>
      <c r="W28" s="433">
        <v>256476.71600000001</v>
      </c>
      <c r="X28" s="433">
        <v>252051.64700000003</v>
      </c>
      <c r="Y28" s="433">
        <v>266388.56400000001</v>
      </c>
      <c r="Z28" s="433">
        <v>255393.83100000001</v>
      </c>
      <c r="AA28" s="433">
        <v>233476.46500000003</v>
      </c>
      <c r="AB28" s="433">
        <v>220942.56299999999</v>
      </c>
      <c r="AC28" s="433">
        <v>216422.48</v>
      </c>
      <c r="AD28" s="433">
        <v>248762.50200000001</v>
      </c>
      <c r="AE28" s="433">
        <v>267814.20799999998</v>
      </c>
      <c r="AF28" s="433">
        <v>265733.79100000003</v>
      </c>
      <c r="AG28" s="433">
        <v>253031.04199999999</v>
      </c>
      <c r="AH28" s="433">
        <v>264262.43599999999</v>
      </c>
      <c r="AI28" s="433">
        <v>275832.35699999996</v>
      </c>
      <c r="AJ28" s="152"/>
      <c r="AK28" s="433">
        <v>621522.96216986701</v>
      </c>
      <c r="AL28" s="433">
        <v>646903.92540000007</v>
      </c>
      <c r="AM28" s="433">
        <v>558640.51906900003</v>
      </c>
      <c r="AN28" s="433">
        <v>429962.33277300006</v>
      </c>
      <c r="AO28" s="433">
        <v>471876.68900000001</v>
      </c>
      <c r="AP28" s="433">
        <v>449695.04800000007</v>
      </c>
      <c r="AQ28" s="433">
        <v>745087.272</v>
      </c>
      <c r="AR28" s="433">
        <v>925867.37800000003</v>
      </c>
      <c r="AS28" s="433">
        <v>942863.59500000009</v>
      </c>
      <c r="AT28" s="433">
        <v>1007310.507</v>
      </c>
      <c r="AU28" s="433">
        <v>953941.75300000003</v>
      </c>
      <c r="AV28" s="433">
        <v>1058859.6259999999</v>
      </c>
    </row>
    <row r="29" spans="2:48" ht="18" customHeight="1" x14ac:dyDescent="0.2">
      <c r="C29" s="130" t="s">
        <v>168</v>
      </c>
      <c r="D29" s="434">
        <v>61904.92</v>
      </c>
      <c r="E29" s="434">
        <v>52299.08</v>
      </c>
      <c r="F29" s="434">
        <v>49597.24</v>
      </c>
      <c r="G29" s="434">
        <v>47846.43</v>
      </c>
      <c r="H29" s="434">
        <v>49046</v>
      </c>
      <c r="I29" s="434">
        <v>57845</v>
      </c>
      <c r="J29" s="434">
        <v>49296</v>
      </c>
      <c r="K29" s="434">
        <v>49848</v>
      </c>
      <c r="L29" s="434">
        <v>49530.179999999993</v>
      </c>
      <c r="M29" s="434">
        <v>41157.909999999996</v>
      </c>
      <c r="N29" s="434">
        <v>51352.219999999994</v>
      </c>
      <c r="O29" s="434">
        <v>52431.37000000001</v>
      </c>
      <c r="P29" s="434">
        <v>41352.070000000007</v>
      </c>
      <c r="Q29" s="434">
        <v>52862.200000000004</v>
      </c>
      <c r="R29" s="434">
        <v>52408.639999999999</v>
      </c>
      <c r="S29" s="434">
        <v>53169.19</v>
      </c>
      <c r="T29" s="434">
        <v>58027.479999999996</v>
      </c>
      <c r="U29" s="434">
        <v>52036.27</v>
      </c>
      <c r="V29" s="434">
        <v>66175.61</v>
      </c>
      <c r="W29" s="434">
        <v>58529.729999999996</v>
      </c>
      <c r="X29" s="434">
        <v>53808.66</v>
      </c>
      <c r="Y29" s="434">
        <v>55756.33</v>
      </c>
      <c r="Z29" s="434">
        <v>56229.03</v>
      </c>
      <c r="AA29" s="434">
        <v>53252.66</v>
      </c>
      <c r="AB29" s="434">
        <v>52328.44</v>
      </c>
      <c r="AC29" s="434">
        <v>26725.21</v>
      </c>
      <c r="AD29" s="434">
        <v>50471.79</v>
      </c>
      <c r="AE29" s="434">
        <v>57104.570000000007</v>
      </c>
      <c r="AF29" s="434">
        <v>59359.38</v>
      </c>
      <c r="AG29" s="434">
        <v>27012.35</v>
      </c>
      <c r="AH29" s="434">
        <v>62570.92</v>
      </c>
      <c r="AI29" s="434">
        <v>55243.060000000005</v>
      </c>
      <c r="AJ29" s="434"/>
      <c r="AK29" s="434">
        <v>288889.97700000001</v>
      </c>
      <c r="AL29" s="434">
        <v>290874.74</v>
      </c>
      <c r="AM29" s="434">
        <v>250528.56000000003</v>
      </c>
      <c r="AN29" s="434">
        <v>234112.47999999995</v>
      </c>
      <c r="AO29" s="434">
        <v>211647.66999999998</v>
      </c>
      <c r="AP29" s="434">
        <v>206035</v>
      </c>
      <c r="AQ29" s="434">
        <v>194471.67999999999</v>
      </c>
      <c r="AR29" s="434">
        <v>199792.10000000003</v>
      </c>
      <c r="AS29" s="434">
        <v>234769.08999999997</v>
      </c>
      <c r="AT29" s="434">
        <v>219046.68000000002</v>
      </c>
      <c r="AU29" s="434">
        <v>186630.01</v>
      </c>
      <c r="AV29" s="434">
        <v>204185.71</v>
      </c>
    </row>
    <row r="30" spans="2:48" ht="18" customHeight="1" x14ac:dyDescent="0.2">
      <c r="C30" s="121" t="s">
        <v>246</v>
      </c>
      <c r="D30" s="433">
        <v>109476.499</v>
      </c>
      <c r="E30" s="433">
        <v>108131.11000000002</v>
      </c>
      <c r="F30" s="433">
        <v>119809.43100000003</v>
      </c>
      <c r="G30" s="433">
        <v>133284.43799999997</v>
      </c>
      <c r="H30" s="433">
        <v>141413.58499999999</v>
      </c>
      <c r="I30" s="433">
        <v>130070.48200000002</v>
      </c>
      <c r="J30" s="433">
        <v>123594.371</v>
      </c>
      <c r="K30" s="433">
        <v>111953.08400000002</v>
      </c>
      <c r="L30" s="433">
        <v>118887.238</v>
      </c>
      <c r="M30" s="433">
        <v>113020.89400000001</v>
      </c>
      <c r="N30" s="433">
        <v>113520.947</v>
      </c>
      <c r="O30" s="433">
        <v>123502.11099999998</v>
      </c>
      <c r="P30" s="433">
        <v>115913.21500000001</v>
      </c>
      <c r="Q30" s="433">
        <v>107804.20999999999</v>
      </c>
      <c r="R30" s="433">
        <v>125179.08299999997</v>
      </c>
      <c r="S30" s="433">
        <v>128478.20599999996</v>
      </c>
      <c r="T30" s="433">
        <v>128450.394</v>
      </c>
      <c r="U30" s="433">
        <v>120602.094</v>
      </c>
      <c r="V30" s="433">
        <v>123627.842</v>
      </c>
      <c r="W30" s="433">
        <v>119347.91100000001</v>
      </c>
      <c r="X30" s="433">
        <v>111718.48400000001</v>
      </c>
      <c r="Y30" s="433">
        <v>102750.03699999998</v>
      </c>
      <c r="Z30" s="433">
        <v>119085.34600000002</v>
      </c>
      <c r="AA30" s="433">
        <v>110236.72699999998</v>
      </c>
      <c r="AB30" s="433">
        <v>106390.62400000001</v>
      </c>
      <c r="AC30" s="433">
        <v>69129.288</v>
      </c>
      <c r="AD30" s="433">
        <v>126064.984</v>
      </c>
      <c r="AE30" s="433">
        <v>129122.88099999999</v>
      </c>
      <c r="AF30" s="433">
        <v>112847.772</v>
      </c>
      <c r="AG30" s="433">
        <v>107910.095</v>
      </c>
      <c r="AH30" s="433">
        <v>115602.88400000001</v>
      </c>
      <c r="AI30" s="433">
        <v>102696.166</v>
      </c>
      <c r="AJ30" s="152"/>
      <c r="AK30" s="433">
        <v>550329.22520360118</v>
      </c>
      <c r="AL30" s="433">
        <v>580170.02249600005</v>
      </c>
      <c r="AM30" s="433">
        <v>537528.86329600005</v>
      </c>
      <c r="AN30" s="433">
        <v>486915.10288999992</v>
      </c>
      <c r="AO30" s="433">
        <v>470701.47799999994</v>
      </c>
      <c r="AP30" s="433">
        <v>507031.522</v>
      </c>
      <c r="AQ30" s="433">
        <v>468931.19</v>
      </c>
      <c r="AR30" s="433">
        <v>477374.71399999998</v>
      </c>
      <c r="AS30" s="433">
        <v>492028.24099999998</v>
      </c>
      <c r="AT30" s="433">
        <v>443790.59399999998</v>
      </c>
      <c r="AU30" s="433">
        <v>430707.777</v>
      </c>
      <c r="AV30" s="433">
        <v>439056.91700000002</v>
      </c>
    </row>
    <row r="31" spans="2:48" s="135" customFormat="1" ht="18" customHeight="1" outlineLevel="1" x14ac:dyDescent="0.25">
      <c r="B31" s="132"/>
      <c r="C31" s="133" t="s">
        <v>225</v>
      </c>
      <c r="D31" s="133">
        <v>14367.326000000001</v>
      </c>
      <c r="E31" s="133">
        <v>18031.300999999999</v>
      </c>
      <c r="F31" s="133">
        <v>17132.698</v>
      </c>
      <c r="G31" s="133">
        <v>17719.273000000001</v>
      </c>
      <c r="H31" s="133">
        <v>14001.279</v>
      </c>
      <c r="I31" s="133">
        <v>14137.476000000001</v>
      </c>
      <c r="J31" s="133">
        <v>10447.49</v>
      </c>
      <c r="K31" s="133">
        <v>11059.5</v>
      </c>
      <c r="L31" s="133">
        <v>11300.172</v>
      </c>
      <c r="M31" s="133">
        <v>11476.52</v>
      </c>
      <c r="N31" s="133">
        <v>13698.14</v>
      </c>
      <c r="O31" s="133">
        <v>14640.56</v>
      </c>
      <c r="P31" s="133">
        <v>13680.34</v>
      </c>
      <c r="Q31" s="133">
        <v>12652.4</v>
      </c>
      <c r="R31" s="133">
        <v>13443.86</v>
      </c>
      <c r="S31" s="133">
        <v>13038.08</v>
      </c>
      <c r="T31" s="133">
        <v>13251.333999999999</v>
      </c>
      <c r="U31" s="133">
        <v>14639.456999999999</v>
      </c>
      <c r="V31" s="133">
        <v>12928.804</v>
      </c>
      <c r="W31" s="133">
        <v>12117.992</v>
      </c>
      <c r="X31" s="133">
        <v>12107.092000000001</v>
      </c>
      <c r="Y31" s="133">
        <v>10583.704999999998</v>
      </c>
      <c r="Z31" s="133">
        <v>12120.175999999999</v>
      </c>
      <c r="AA31" s="133">
        <v>9536.3220000000001</v>
      </c>
      <c r="AB31" s="133">
        <v>10692.164999999999</v>
      </c>
      <c r="AC31" s="133">
        <v>2414.7350000000001</v>
      </c>
      <c r="AD31" s="133">
        <v>15844.469000000001</v>
      </c>
      <c r="AE31" s="133">
        <v>17636.764000000003</v>
      </c>
      <c r="AF31" s="133">
        <v>13013.134</v>
      </c>
      <c r="AG31" s="133">
        <v>12706.066999999999</v>
      </c>
      <c r="AH31" s="133">
        <v>14097.16</v>
      </c>
      <c r="AI31" s="133">
        <v>13297.93</v>
      </c>
      <c r="AJ31" s="134"/>
      <c r="AK31" s="133">
        <v>91517.849480999997</v>
      </c>
      <c r="AL31" s="133">
        <v>72042.063679000014</v>
      </c>
      <c r="AM31" s="133">
        <v>86430.352946999992</v>
      </c>
      <c r="AN31" s="133">
        <v>67893.193773999999</v>
      </c>
      <c r="AO31" s="133">
        <v>67250.597999999998</v>
      </c>
      <c r="AP31" s="133">
        <v>49645.745000000003</v>
      </c>
      <c r="AQ31" s="133">
        <v>51115.392</v>
      </c>
      <c r="AR31" s="133">
        <v>52814.68</v>
      </c>
      <c r="AS31" s="133">
        <v>52937.587</v>
      </c>
      <c r="AT31" s="133">
        <v>44347.294999999998</v>
      </c>
      <c r="AU31" s="133">
        <v>46588.133000000002</v>
      </c>
      <c r="AV31" s="133">
        <v>53114.291000000005</v>
      </c>
    </row>
    <row r="32" spans="2:48" s="139" customFormat="1" ht="18" customHeight="1" outlineLevel="1" x14ac:dyDescent="0.25">
      <c r="B32" s="136"/>
      <c r="C32" s="137" t="s">
        <v>247</v>
      </c>
      <c r="D32" s="137">
        <v>2100</v>
      </c>
      <c r="E32" s="137">
        <v>2048.9299999999998</v>
      </c>
      <c r="F32" s="137">
        <v>2221.38</v>
      </c>
      <c r="G32" s="137">
        <v>2101.2000000000003</v>
      </c>
      <c r="H32" s="137">
        <v>2111.59</v>
      </c>
      <c r="I32" s="137">
        <v>1897.8650000000002</v>
      </c>
      <c r="J32" s="137">
        <v>2002.165</v>
      </c>
      <c r="K32" s="137">
        <v>2296.163</v>
      </c>
      <c r="L32" s="137">
        <v>600</v>
      </c>
      <c r="M32" s="137">
        <v>0</v>
      </c>
      <c r="N32" s="137">
        <v>776.25</v>
      </c>
      <c r="O32" s="137">
        <v>1474.54</v>
      </c>
      <c r="P32" s="137">
        <v>0</v>
      </c>
      <c r="Q32" s="137">
        <v>553.89</v>
      </c>
      <c r="R32" s="137">
        <v>802.58</v>
      </c>
      <c r="S32" s="137">
        <v>883.14</v>
      </c>
      <c r="T32" s="137">
        <v>782.53</v>
      </c>
      <c r="U32" s="137">
        <v>751.54000000000008</v>
      </c>
      <c r="V32" s="137">
        <v>761.65</v>
      </c>
      <c r="W32" s="137">
        <v>752.86999999999989</v>
      </c>
      <c r="X32" s="137">
        <v>374.41</v>
      </c>
      <c r="Y32" s="137">
        <v>834.03</v>
      </c>
      <c r="Z32" s="137">
        <v>1087.98</v>
      </c>
      <c r="AA32" s="137">
        <v>1113.1500000000001</v>
      </c>
      <c r="AB32" s="137">
        <v>0</v>
      </c>
      <c r="AC32" s="137">
        <v>0</v>
      </c>
      <c r="AD32" s="137">
        <v>0</v>
      </c>
      <c r="AE32" s="137">
        <v>0</v>
      </c>
      <c r="AF32" s="137">
        <v>0</v>
      </c>
      <c r="AG32" s="137">
        <v>0</v>
      </c>
      <c r="AH32" s="137">
        <v>0</v>
      </c>
      <c r="AI32" s="137">
        <v>0</v>
      </c>
      <c r="AJ32" s="138"/>
      <c r="AK32" s="137">
        <v>12364.172999999999</v>
      </c>
      <c r="AL32" s="137">
        <v>6170.6399999999994</v>
      </c>
      <c r="AM32" s="137">
        <v>8206.2170000000006</v>
      </c>
      <c r="AN32" s="137">
        <v>8576.869999999999</v>
      </c>
      <c r="AO32" s="137">
        <v>8471.51</v>
      </c>
      <c r="AP32" s="137">
        <v>8307.7830000000013</v>
      </c>
      <c r="AQ32" s="137">
        <v>2850.79</v>
      </c>
      <c r="AR32" s="137">
        <v>2239.61</v>
      </c>
      <c r="AS32" s="137">
        <v>3048.59</v>
      </c>
      <c r="AT32" s="137">
        <v>3409.57</v>
      </c>
      <c r="AU32" s="137">
        <v>0</v>
      </c>
      <c r="AV32" s="137">
        <v>0</v>
      </c>
    </row>
    <row r="33" spans="2:48" s="135" customFormat="1" ht="18" customHeight="1" outlineLevel="1" x14ac:dyDescent="0.25">
      <c r="B33" s="132"/>
      <c r="C33" s="133" t="s">
        <v>226</v>
      </c>
      <c r="D33" s="133">
        <v>33.891999999999939</v>
      </c>
      <c r="E33" s="133">
        <v>-4.5474735088646412E-13</v>
      </c>
      <c r="F33" s="133">
        <v>2.2737367544323206E-13</v>
      </c>
      <c r="G33" s="133">
        <v>0</v>
      </c>
      <c r="H33" s="133">
        <v>795.57999999999993</v>
      </c>
      <c r="I33" s="133">
        <v>0</v>
      </c>
      <c r="J33" s="133">
        <v>0</v>
      </c>
      <c r="K33" s="133">
        <v>39</v>
      </c>
      <c r="L33" s="133">
        <v>0</v>
      </c>
      <c r="M33" s="133">
        <v>0</v>
      </c>
      <c r="N33" s="133">
        <v>0</v>
      </c>
      <c r="O33" s="133">
        <v>0</v>
      </c>
      <c r="P33" s="133">
        <v>0</v>
      </c>
      <c r="Q33" s="133">
        <v>0</v>
      </c>
      <c r="R33" s="133">
        <v>0</v>
      </c>
      <c r="S33" s="133">
        <v>0</v>
      </c>
      <c r="T33" s="133">
        <v>0</v>
      </c>
      <c r="U33" s="133">
        <v>0</v>
      </c>
      <c r="V33" s="133">
        <v>0</v>
      </c>
      <c r="W33" s="133">
        <v>0</v>
      </c>
      <c r="X33" s="133">
        <v>0</v>
      </c>
      <c r="Y33" s="133">
        <v>0</v>
      </c>
      <c r="Z33" s="133">
        <v>0</v>
      </c>
      <c r="AA33" s="133">
        <v>0</v>
      </c>
      <c r="AB33" s="133">
        <v>0</v>
      </c>
      <c r="AC33" s="133">
        <v>0</v>
      </c>
      <c r="AD33" s="133">
        <v>0</v>
      </c>
      <c r="AE33" s="133">
        <v>0</v>
      </c>
      <c r="AF33" s="133">
        <v>0</v>
      </c>
      <c r="AG33" s="133">
        <v>0</v>
      </c>
      <c r="AH33" s="133">
        <v>0</v>
      </c>
      <c r="AI33" s="133">
        <v>0</v>
      </c>
      <c r="AJ33" s="134"/>
      <c r="AK33" s="133">
        <v>0</v>
      </c>
      <c r="AL33" s="133">
        <v>0</v>
      </c>
      <c r="AM33" s="133">
        <v>0</v>
      </c>
      <c r="AN33" s="133">
        <v>669.19000000000017</v>
      </c>
      <c r="AO33" s="133">
        <v>33.891999999999712</v>
      </c>
      <c r="AP33" s="133">
        <v>834.57999999999993</v>
      </c>
      <c r="AQ33" s="133">
        <v>0</v>
      </c>
      <c r="AR33" s="133">
        <v>0</v>
      </c>
      <c r="AS33" s="133">
        <v>0</v>
      </c>
      <c r="AT33" s="133">
        <v>0</v>
      </c>
      <c r="AU33" s="133">
        <v>0</v>
      </c>
      <c r="AV33" s="133">
        <v>0</v>
      </c>
    </row>
    <row r="34" spans="2:48" s="139" customFormat="1" ht="18" customHeight="1" outlineLevel="1" x14ac:dyDescent="0.25">
      <c r="B34" s="136"/>
      <c r="C34" s="137" t="s">
        <v>227</v>
      </c>
      <c r="D34" s="137">
        <v>851.89</v>
      </c>
      <c r="E34" s="137">
        <v>735</v>
      </c>
      <c r="F34" s="137">
        <v>896.81999999999994</v>
      </c>
      <c r="G34" s="137">
        <v>852.68299999999999</v>
      </c>
      <c r="H34" s="137">
        <v>727.78</v>
      </c>
      <c r="I34" s="137">
        <v>515</v>
      </c>
      <c r="J34" s="137">
        <v>393.11900000000003</v>
      </c>
      <c r="K34" s="137">
        <v>170.5</v>
      </c>
      <c r="L34" s="137">
        <v>178.74</v>
      </c>
      <c r="M34" s="137">
        <v>150.72</v>
      </c>
      <c r="N34" s="137">
        <v>211.39999999999998</v>
      </c>
      <c r="O34" s="137">
        <v>234.178</v>
      </c>
      <c r="P34" s="137">
        <v>351.07</v>
      </c>
      <c r="Q34" s="137">
        <v>310.95</v>
      </c>
      <c r="R34" s="137">
        <v>335.5</v>
      </c>
      <c r="S34" s="137">
        <v>549.59</v>
      </c>
      <c r="T34" s="137">
        <v>379.28999999999996</v>
      </c>
      <c r="U34" s="137">
        <v>431.63000000000005</v>
      </c>
      <c r="V34" s="137">
        <v>463.54</v>
      </c>
      <c r="W34" s="137">
        <v>287.05</v>
      </c>
      <c r="X34" s="137">
        <v>223.46</v>
      </c>
      <c r="Y34" s="137">
        <v>246.17000000000002</v>
      </c>
      <c r="Z34" s="137">
        <v>181.37</v>
      </c>
      <c r="AA34" s="137">
        <v>139.01999999999998</v>
      </c>
      <c r="AB34" s="137">
        <v>0</v>
      </c>
      <c r="AC34" s="137">
        <v>0</v>
      </c>
      <c r="AD34" s="137">
        <v>0</v>
      </c>
      <c r="AE34" s="137">
        <v>0</v>
      </c>
      <c r="AF34" s="137">
        <v>0</v>
      </c>
      <c r="AG34" s="137">
        <v>0</v>
      </c>
      <c r="AH34" s="137">
        <v>0</v>
      </c>
      <c r="AI34" s="137">
        <v>0</v>
      </c>
      <c r="AJ34" s="138"/>
      <c r="AK34" s="137">
        <v>0</v>
      </c>
      <c r="AL34" s="137">
        <v>6143.82</v>
      </c>
      <c r="AM34" s="137">
        <v>5872.03</v>
      </c>
      <c r="AN34" s="137">
        <v>3983.24</v>
      </c>
      <c r="AO34" s="137">
        <v>3336.393</v>
      </c>
      <c r="AP34" s="137">
        <v>1806.3989999999999</v>
      </c>
      <c r="AQ34" s="137">
        <v>775.03800000000001</v>
      </c>
      <c r="AR34" s="137">
        <v>1547.1100000000001</v>
      </c>
      <c r="AS34" s="137">
        <v>1561.51</v>
      </c>
      <c r="AT34" s="137">
        <v>790.02</v>
      </c>
      <c r="AU34" s="137">
        <v>0</v>
      </c>
      <c r="AV34" s="137">
        <v>0</v>
      </c>
    </row>
    <row r="35" spans="2:48" s="135" customFormat="1" ht="18" customHeight="1" outlineLevel="1" x14ac:dyDescent="0.25">
      <c r="B35" s="132"/>
      <c r="C35" s="133" t="s">
        <v>228</v>
      </c>
      <c r="D35" s="133">
        <v>1314.549</v>
      </c>
      <c r="E35" s="133">
        <v>1586.2109999999998</v>
      </c>
      <c r="F35" s="133">
        <v>1912.7149999999999</v>
      </c>
      <c r="G35" s="133">
        <v>1685.779</v>
      </c>
      <c r="H35" s="133">
        <v>1358.634</v>
      </c>
      <c r="I35" s="133">
        <v>1570.5910000000001</v>
      </c>
      <c r="J35" s="133">
        <v>1298.6689999999999</v>
      </c>
      <c r="K35" s="133">
        <v>1175.049</v>
      </c>
      <c r="L35" s="133">
        <v>857.10600000000011</v>
      </c>
      <c r="M35" s="133">
        <v>1295.4470000000001</v>
      </c>
      <c r="N35" s="133">
        <v>1537.2809999999999</v>
      </c>
      <c r="O35" s="133">
        <v>1351.1</v>
      </c>
      <c r="P35" s="133">
        <v>1431.556</v>
      </c>
      <c r="Q35" s="133">
        <v>1084.3340000000001</v>
      </c>
      <c r="R35" s="133">
        <v>1148.4119999999998</v>
      </c>
      <c r="S35" s="133">
        <v>1624.547</v>
      </c>
      <c r="T35" s="133">
        <v>1149.0220000000002</v>
      </c>
      <c r="U35" s="133">
        <v>1464.4870000000001</v>
      </c>
      <c r="V35" s="133">
        <v>1082.7239999999999</v>
      </c>
      <c r="W35" s="133">
        <v>876.08999999999992</v>
      </c>
      <c r="X35" s="133">
        <v>724.2940000000001</v>
      </c>
      <c r="Y35" s="133">
        <v>1223.9380000000001</v>
      </c>
      <c r="Z35" s="133">
        <v>1442.7570000000001</v>
      </c>
      <c r="AA35" s="133">
        <v>1490.2509999999997</v>
      </c>
      <c r="AB35" s="133">
        <v>1347.67</v>
      </c>
      <c r="AC35" s="133">
        <v>1210.779</v>
      </c>
      <c r="AD35" s="133">
        <v>1517.5210000000002</v>
      </c>
      <c r="AE35" s="133">
        <v>1366.665</v>
      </c>
      <c r="AF35" s="133">
        <v>1383.6680000000001</v>
      </c>
      <c r="AG35" s="133">
        <v>1415.7929999999999</v>
      </c>
      <c r="AH35" s="133">
        <v>1307.7139999999999</v>
      </c>
      <c r="AI35" s="133">
        <v>1319.4209999999998</v>
      </c>
      <c r="AJ35" s="134"/>
      <c r="AK35" s="133">
        <v>0</v>
      </c>
      <c r="AL35" s="133">
        <v>8493.9216990000004</v>
      </c>
      <c r="AM35" s="133">
        <v>10619.129810999999</v>
      </c>
      <c r="AN35" s="133">
        <v>10667.387194000001</v>
      </c>
      <c r="AO35" s="133">
        <v>6499.253999999999</v>
      </c>
      <c r="AP35" s="133">
        <v>5402.9430000000002</v>
      </c>
      <c r="AQ35" s="133">
        <v>5040.9340000000002</v>
      </c>
      <c r="AR35" s="133">
        <v>5288.8490000000002</v>
      </c>
      <c r="AS35" s="133">
        <v>4572.3230000000003</v>
      </c>
      <c r="AT35" s="133">
        <v>4881.24</v>
      </c>
      <c r="AU35" s="133">
        <v>5442.6350000000002</v>
      </c>
      <c r="AV35" s="133">
        <v>5426.5959999999995</v>
      </c>
    </row>
    <row r="36" spans="2:48" s="139" customFormat="1" ht="18" customHeight="1" outlineLevel="1" x14ac:dyDescent="0.25">
      <c r="B36" s="136"/>
      <c r="C36" s="137" t="s">
        <v>32</v>
      </c>
      <c r="D36" s="137">
        <v>11</v>
      </c>
      <c r="E36" s="137">
        <v>36.96</v>
      </c>
      <c r="F36" s="137">
        <v>37.71</v>
      </c>
      <c r="G36" s="137">
        <v>0</v>
      </c>
      <c r="H36" s="137">
        <v>36.19</v>
      </c>
      <c r="I36" s="137">
        <v>0</v>
      </c>
      <c r="J36" s="137">
        <v>10.92</v>
      </c>
      <c r="K36" s="137">
        <v>0</v>
      </c>
      <c r="L36" s="137">
        <v>0</v>
      </c>
      <c r="M36" s="137">
        <v>0</v>
      </c>
      <c r="N36" s="137">
        <v>10.9</v>
      </c>
      <c r="O36" s="137">
        <v>10.87</v>
      </c>
      <c r="P36" s="137">
        <v>0</v>
      </c>
      <c r="Q36" s="137">
        <v>0</v>
      </c>
      <c r="R36" s="137">
        <v>11.2</v>
      </c>
      <c r="S36" s="137">
        <v>0</v>
      </c>
      <c r="T36" s="137">
        <v>0</v>
      </c>
      <c r="U36" s="137">
        <v>0</v>
      </c>
      <c r="V36" s="137">
        <v>0</v>
      </c>
      <c r="W36" s="137">
        <v>0</v>
      </c>
      <c r="X36" s="137">
        <v>0</v>
      </c>
      <c r="Y36" s="137">
        <v>20.560000000000002</v>
      </c>
      <c r="Z36" s="137">
        <v>9.52</v>
      </c>
      <c r="AA36" s="137">
        <v>0</v>
      </c>
      <c r="AB36" s="137">
        <v>0</v>
      </c>
      <c r="AC36" s="137">
        <v>0</v>
      </c>
      <c r="AD36" s="137">
        <v>0.29599999999999999</v>
      </c>
      <c r="AE36" s="137">
        <v>10.16</v>
      </c>
      <c r="AF36" s="137">
        <v>38.71</v>
      </c>
      <c r="AG36" s="137">
        <v>71.039999999999992</v>
      </c>
      <c r="AH36" s="137">
        <v>21.82</v>
      </c>
      <c r="AI36" s="137">
        <v>10.16</v>
      </c>
      <c r="AJ36" s="138"/>
      <c r="AK36" s="137">
        <v>77.239999999999995</v>
      </c>
      <c r="AL36" s="137">
        <v>101.17</v>
      </c>
      <c r="AM36" s="137">
        <v>90.100000000000009</v>
      </c>
      <c r="AN36" s="137">
        <v>22.49</v>
      </c>
      <c r="AO36" s="137">
        <v>85.67</v>
      </c>
      <c r="AP36" s="137">
        <v>47.11</v>
      </c>
      <c r="AQ36" s="137">
        <v>21.77</v>
      </c>
      <c r="AR36" s="137">
        <v>11.2</v>
      </c>
      <c r="AS36" s="137">
        <v>0</v>
      </c>
      <c r="AT36" s="137">
        <v>30.080000000000002</v>
      </c>
      <c r="AU36" s="137">
        <v>10.456</v>
      </c>
      <c r="AV36" s="137">
        <v>141.72999999999999</v>
      </c>
    </row>
    <row r="37" spans="2:48" s="135" customFormat="1" ht="18" customHeight="1" outlineLevel="1" x14ac:dyDescent="0.25">
      <c r="B37" s="132"/>
      <c r="C37" s="133" t="s">
        <v>229</v>
      </c>
      <c r="D37" s="133">
        <v>34743.273999999998</v>
      </c>
      <c r="E37" s="133">
        <v>33323.612999999998</v>
      </c>
      <c r="F37" s="133">
        <v>31493.243000000002</v>
      </c>
      <c r="G37" s="133">
        <v>30139.485000000001</v>
      </c>
      <c r="H37" s="133">
        <v>32566.617000000002</v>
      </c>
      <c r="I37" s="133">
        <v>34412.868000000002</v>
      </c>
      <c r="J37" s="133">
        <v>34058.974000000002</v>
      </c>
      <c r="K37" s="133">
        <v>24860.07</v>
      </c>
      <c r="L37" s="133">
        <v>30492.475999999999</v>
      </c>
      <c r="M37" s="133">
        <v>31230.306</v>
      </c>
      <c r="N37" s="133">
        <v>31825.726000000002</v>
      </c>
      <c r="O37" s="133">
        <v>36810.491999999998</v>
      </c>
      <c r="P37" s="133">
        <v>32167</v>
      </c>
      <c r="Q37" s="133">
        <v>33698.508000000002</v>
      </c>
      <c r="R37" s="133">
        <v>32445.064000000002</v>
      </c>
      <c r="S37" s="133">
        <v>32366.796999999999</v>
      </c>
      <c r="T37" s="133">
        <v>30924.606</v>
      </c>
      <c r="U37" s="133">
        <v>34003.5</v>
      </c>
      <c r="V37" s="133">
        <v>36023.893000000004</v>
      </c>
      <c r="W37" s="133">
        <v>30651.334000000003</v>
      </c>
      <c r="X37" s="133">
        <v>35342.434999999998</v>
      </c>
      <c r="Y37" s="133">
        <v>26708.636999999999</v>
      </c>
      <c r="Z37" s="133">
        <v>35247.703000000001</v>
      </c>
      <c r="AA37" s="133">
        <v>28566.186000000002</v>
      </c>
      <c r="AB37" s="133">
        <v>31095.638999999999</v>
      </c>
      <c r="AC37" s="133">
        <v>21135.072</v>
      </c>
      <c r="AD37" s="133">
        <v>35321.614999999998</v>
      </c>
      <c r="AE37" s="133">
        <v>32911.712999999996</v>
      </c>
      <c r="AF37" s="133">
        <v>34406.146999999997</v>
      </c>
      <c r="AG37" s="133">
        <v>20143.093000000001</v>
      </c>
      <c r="AH37" s="133">
        <v>32060.399999999998</v>
      </c>
      <c r="AI37" s="133">
        <v>31782.719999999998</v>
      </c>
      <c r="AJ37" s="134"/>
      <c r="AK37" s="133">
        <v>59925.548999999999</v>
      </c>
      <c r="AL37" s="133">
        <v>161477.23900000003</v>
      </c>
      <c r="AM37" s="133">
        <v>141079.723</v>
      </c>
      <c r="AN37" s="133">
        <v>146077.51200000002</v>
      </c>
      <c r="AO37" s="133">
        <v>129699.61499999999</v>
      </c>
      <c r="AP37" s="133">
        <v>125898.52900000001</v>
      </c>
      <c r="AQ37" s="133">
        <v>130359</v>
      </c>
      <c r="AR37" s="133">
        <v>130677.36900000001</v>
      </c>
      <c r="AS37" s="133">
        <v>131603.33300000001</v>
      </c>
      <c r="AT37" s="133">
        <v>125864.961</v>
      </c>
      <c r="AU37" s="133">
        <v>120464.03899999999</v>
      </c>
      <c r="AV37" s="133">
        <v>118392.36</v>
      </c>
    </row>
    <row r="38" spans="2:48" s="139" customFormat="1" ht="18" customHeight="1" outlineLevel="1" x14ac:dyDescent="0.25">
      <c r="B38" s="136"/>
      <c r="C38" s="137" t="s">
        <v>230</v>
      </c>
      <c r="D38" s="137">
        <v>0</v>
      </c>
      <c r="E38" s="137">
        <v>0</v>
      </c>
      <c r="F38" s="137">
        <v>0</v>
      </c>
      <c r="G38" s="137">
        <v>0</v>
      </c>
      <c r="H38" s="137">
        <v>0</v>
      </c>
      <c r="I38" s="137">
        <v>0</v>
      </c>
      <c r="J38" s="137">
        <v>0</v>
      </c>
      <c r="K38" s="137">
        <v>0</v>
      </c>
      <c r="L38" s="137">
        <v>0</v>
      </c>
      <c r="M38" s="137">
        <v>0</v>
      </c>
      <c r="N38" s="137">
        <v>0</v>
      </c>
      <c r="O38" s="137">
        <v>0</v>
      </c>
      <c r="P38" s="137">
        <v>0</v>
      </c>
      <c r="Q38" s="137">
        <v>0</v>
      </c>
      <c r="R38" s="137">
        <v>0</v>
      </c>
      <c r="S38" s="137">
        <v>0</v>
      </c>
      <c r="T38" s="137">
        <v>0</v>
      </c>
      <c r="U38" s="137">
        <v>0</v>
      </c>
      <c r="V38" s="137">
        <v>0</v>
      </c>
      <c r="W38" s="137">
        <v>0</v>
      </c>
      <c r="X38" s="137">
        <v>0</v>
      </c>
      <c r="Y38" s="137">
        <v>0</v>
      </c>
      <c r="Z38" s="137">
        <v>0</v>
      </c>
      <c r="AA38" s="137">
        <v>0</v>
      </c>
      <c r="AB38" s="137">
        <v>0</v>
      </c>
      <c r="AC38" s="137">
        <v>0</v>
      </c>
      <c r="AD38" s="137">
        <v>0</v>
      </c>
      <c r="AE38" s="137">
        <v>0</v>
      </c>
      <c r="AF38" s="137">
        <v>0</v>
      </c>
      <c r="AG38" s="137">
        <v>0</v>
      </c>
      <c r="AH38" s="137">
        <v>0</v>
      </c>
      <c r="AI38" s="137">
        <v>0</v>
      </c>
      <c r="AJ38" s="138"/>
      <c r="AK38" s="137">
        <v>0</v>
      </c>
      <c r="AL38" s="137">
        <v>0</v>
      </c>
      <c r="AM38" s="137">
        <v>0</v>
      </c>
      <c r="AN38" s="137">
        <v>0</v>
      </c>
      <c r="AO38" s="137">
        <v>0</v>
      </c>
      <c r="AP38" s="137">
        <v>0</v>
      </c>
      <c r="AQ38" s="137">
        <v>0</v>
      </c>
      <c r="AR38" s="137">
        <v>0</v>
      </c>
      <c r="AS38" s="137">
        <v>0</v>
      </c>
      <c r="AT38" s="137">
        <v>0</v>
      </c>
      <c r="AU38" s="137">
        <v>0</v>
      </c>
      <c r="AV38" s="137">
        <v>0</v>
      </c>
    </row>
    <row r="39" spans="2:48" s="135" customFormat="1" ht="18" customHeight="1" outlineLevel="1" x14ac:dyDescent="0.25">
      <c r="B39" s="132"/>
      <c r="C39" s="133" t="s">
        <v>231</v>
      </c>
      <c r="D39" s="133">
        <v>2E-3</v>
      </c>
      <c r="E39" s="133">
        <v>0</v>
      </c>
      <c r="F39" s="133">
        <v>0</v>
      </c>
      <c r="G39" s="133">
        <v>17774.929000000004</v>
      </c>
      <c r="H39" s="133">
        <v>28037.438999999998</v>
      </c>
      <c r="I39" s="133">
        <v>13246.717000000001</v>
      </c>
      <c r="J39" s="133">
        <v>13476.882000000001</v>
      </c>
      <c r="K39" s="133">
        <v>13376.119999999999</v>
      </c>
      <c r="L39" s="133">
        <v>18559.955999999998</v>
      </c>
      <c r="M39" s="133">
        <v>7207.15</v>
      </c>
      <c r="N39" s="133">
        <v>6676.8510000000006</v>
      </c>
      <c r="O39" s="133">
        <v>15324.370999999999</v>
      </c>
      <c r="P39" s="133">
        <v>12473.789000000001</v>
      </c>
      <c r="Q39" s="133">
        <v>0</v>
      </c>
      <c r="R39" s="133">
        <v>8265.3490000000002</v>
      </c>
      <c r="S39" s="133">
        <v>10155.437</v>
      </c>
      <c r="T39" s="133">
        <v>14226.675999999999</v>
      </c>
      <c r="U39" s="133">
        <v>9555.5930000000008</v>
      </c>
      <c r="V39" s="133">
        <v>2002.4829999999999</v>
      </c>
      <c r="W39" s="133">
        <v>14333.260999999999</v>
      </c>
      <c r="X39" s="133">
        <v>0</v>
      </c>
      <c r="Y39" s="133">
        <v>0</v>
      </c>
      <c r="Z39" s="133">
        <v>0</v>
      </c>
      <c r="AA39" s="133">
        <v>11203.638999999999</v>
      </c>
      <c r="AB39" s="133">
        <v>7050.4279999999999</v>
      </c>
      <c r="AC39" s="133">
        <v>2694.5529999999999</v>
      </c>
      <c r="AD39" s="133">
        <v>4480.8459999999995</v>
      </c>
      <c r="AE39" s="133">
        <v>4402.7640000000001</v>
      </c>
      <c r="AF39" s="133">
        <v>0</v>
      </c>
      <c r="AG39" s="133">
        <v>3817.19</v>
      </c>
      <c r="AH39" s="133">
        <v>3813.45</v>
      </c>
      <c r="AI39" s="133">
        <v>0</v>
      </c>
      <c r="AJ39" s="134"/>
      <c r="AK39" s="133">
        <v>0</v>
      </c>
      <c r="AL39" s="133">
        <v>2132.123</v>
      </c>
      <c r="AM39" s="133">
        <v>0</v>
      </c>
      <c r="AN39" s="133">
        <v>3180.848</v>
      </c>
      <c r="AO39" s="133">
        <v>17774.931000000004</v>
      </c>
      <c r="AP39" s="133">
        <v>68137.157999999996</v>
      </c>
      <c r="AQ39" s="133">
        <v>47768.328000000001</v>
      </c>
      <c r="AR39" s="133">
        <v>30894.574999999997</v>
      </c>
      <c r="AS39" s="133">
        <v>40118.012999999999</v>
      </c>
      <c r="AT39" s="133">
        <v>11203.638999999999</v>
      </c>
      <c r="AU39" s="133">
        <v>18628.591</v>
      </c>
      <c r="AV39" s="133">
        <v>7630.6399999999994</v>
      </c>
    </row>
    <row r="40" spans="2:48" s="139" customFormat="1" ht="18" customHeight="1" outlineLevel="1" x14ac:dyDescent="0.25">
      <c r="B40" s="136"/>
      <c r="C40" s="137" t="s">
        <v>232</v>
      </c>
      <c r="D40" s="137">
        <v>7895.7029999999995</v>
      </c>
      <c r="E40" s="137">
        <v>8961.9210000000003</v>
      </c>
      <c r="F40" s="137">
        <v>11646.780999999999</v>
      </c>
      <c r="G40" s="137">
        <v>9904.1409999999996</v>
      </c>
      <c r="H40" s="137">
        <v>10315.298000000001</v>
      </c>
      <c r="I40" s="137">
        <v>9295.780999999999</v>
      </c>
      <c r="J40" s="137">
        <v>9037.905999999999</v>
      </c>
      <c r="K40" s="137">
        <v>6864.3429999999998</v>
      </c>
      <c r="L40" s="137">
        <v>7076.0959999999995</v>
      </c>
      <c r="M40" s="137">
        <v>9911.1090000000004</v>
      </c>
      <c r="N40" s="137">
        <v>7820.625</v>
      </c>
      <c r="O40" s="137">
        <v>6221.6370000000006</v>
      </c>
      <c r="P40" s="137">
        <v>9108.7800000000007</v>
      </c>
      <c r="Q40" s="137">
        <v>10403.954</v>
      </c>
      <c r="R40" s="137">
        <v>11369.5</v>
      </c>
      <c r="S40" s="137">
        <v>9702.9369999999999</v>
      </c>
      <c r="T40" s="137">
        <v>9842.4380000000001</v>
      </c>
      <c r="U40" s="137">
        <v>7751.2889999999998</v>
      </c>
      <c r="V40" s="137">
        <v>11388.050999999999</v>
      </c>
      <c r="W40" s="137">
        <v>8118.8509999999997</v>
      </c>
      <c r="X40" s="137">
        <v>8547.3150000000005</v>
      </c>
      <c r="Y40" s="137">
        <v>9654.1970000000001</v>
      </c>
      <c r="Z40" s="137">
        <v>9753.125</v>
      </c>
      <c r="AA40" s="137">
        <v>9212.1880000000001</v>
      </c>
      <c r="AB40" s="137">
        <v>10636.162</v>
      </c>
      <c r="AC40" s="137">
        <v>9561.9210000000003</v>
      </c>
      <c r="AD40" s="137">
        <v>8700.094000000001</v>
      </c>
      <c r="AE40" s="137">
        <v>9381.2199999999993</v>
      </c>
      <c r="AF40" s="137">
        <v>9735.405999999999</v>
      </c>
      <c r="AG40" s="137">
        <v>9481.9269999999997</v>
      </c>
      <c r="AH40" s="137">
        <v>11012.306999999999</v>
      </c>
      <c r="AI40" s="137">
        <v>9046.7839999999997</v>
      </c>
      <c r="AJ40" s="138"/>
      <c r="AK40" s="137">
        <v>0</v>
      </c>
      <c r="AL40" s="137">
        <v>41311.432000000001</v>
      </c>
      <c r="AM40" s="137">
        <v>38412.23328</v>
      </c>
      <c r="AN40" s="137">
        <v>41250.233999999997</v>
      </c>
      <c r="AO40" s="137">
        <v>38408.546000000002</v>
      </c>
      <c r="AP40" s="137">
        <v>35513.327999999994</v>
      </c>
      <c r="AQ40" s="137">
        <v>31029.467000000004</v>
      </c>
      <c r="AR40" s="137">
        <v>40585.171000000002</v>
      </c>
      <c r="AS40" s="137">
        <v>37100.629000000001</v>
      </c>
      <c r="AT40" s="137">
        <v>37166.825000000004</v>
      </c>
      <c r="AU40" s="137">
        <v>38279.396999999997</v>
      </c>
      <c r="AV40" s="137">
        <v>39276.423999999999</v>
      </c>
    </row>
    <row r="41" spans="2:48" s="135" customFormat="1" ht="18" customHeight="1" outlineLevel="1" x14ac:dyDescent="0.25">
      <c r="B41" s="132"/>
      <c r="C41" s="133" t="s">
        <v>233</v>
      </c>
      <c r="D41" s="133">
        <v>13966.43</v>
      </c>
      <c r="E41" s="133">
        <v>11277.93</v>
      </c>
      <c r="F41" s="133">
        <v>17189.829999999998</v>
      </c>
      <c r="G41" s="133">
        <v>15883.84</v>
      </c>
      <c r="H41" s="133">
        <v>19679.080000000002</v>
      </c>
      <c r="I41" s="133">
        <v>27473.52</v>
      </c>
      <c r="J41" s="133">
        <v>22666.199999999997</v>
      </c>
      <c r="K41" s="133">
        <v>21182.959999999999</v>
      </c>
      <c r="L41" s="133">
        <v>21660.690000000002</v>
      </c>
      <c r="M41" s="133">
        <v>21502.44</v>
      </c>
      <c r="N41" s="133">
        <v>17027.940000000002</v>
      </c>
      <c r="O41" s="133">
        <v>15490.539999999999</v>
      </c>
      <c r="P41" s="133">
        <v>13679.98</v>
      </c>
      <c r="Q41" s="133">
        <v>16953.599999999999</v>
      </c>
      <c r="R41" s="133">
        <v>24124.01</v>
      </c>
      <c r="S41" s="133">
        <v>27885.870000000003</v>
      </c>
      <c r="T41" s="133">
        <v>27102.28</v>
      </c>
      <c r="U41" s="133">
        <v>19608.27</v>
      </c>
      <c r="V41" s="133">
        <v>24718.33</v>
      </c>
      <c r="W41" s="133">
        <v>19693.120000000003</v>
      </c>
      <c r="X41" s="133">
        <v>19642.54</v>
      </c>
      <c r="Y41" s="133">
        <v>21226.65</v>
      </c>
      <c r="Z41" s="133">
        <v>16537.23</v>
      </c>
      <c r="AA41" s="133">
        <v>13444.939999999999</v>
      </c>
      <c r="AB41" s="133">
        <v>15162.669999999998</v>
      </c>
      <c r="AC41" s="133">
        <v>7009.78</v>
      </c>
      <c r="AD41" s="133">
        <v>13416.630000000001</v>
      </c>
      <c r="AE41" s="133">
        <v>16196.210000000001</v>
      </c>
      <c r="AF41" s="133">
        <v>13519.780000000002</v>
      </c>
      <c r="AG41" s="133">
        <v>22807.34</v>
      </c>
      <c r="AH41" s="133">
        <v>9977.33</v>
      </c>
      <c r="AI41" s="133">
        <v>12748.699999999999</v>
      </c>
      <c r="AJ41" s="134"/>
      <c r="AK41" s="133">
        <v>0</v>
      </c>
      <c r="AL41" s="133">
        <v>59124.679999999993</v>
      </c>
      <c r="AM41" s="133">
        <v>45252.04</v>
      </c>
      <c r="AN41" s="133">
        <v>50285.36</v>
      </c>
      <c r="AO41" s="133">
        <v>58318.03</v>
      </c>
      <c r="AP41" s="133">
        <v>91001.760000000009</v>
      </c>
      <c r="AQ41" s="133">
        <v>75681.61</v>
      </c>
      <c r="AR41" s="133">
        <v>82643.459999999992</v>
      </c>
      <c r="AS41" s="133">
        <v>91122</v>
      </c>
      <c r="AT41" s="133">
        <v>70851.360000000001</v>
      </c>
      <c r="AU41" s="133">
        <v>51785.29</v>
      </c>
      <c r="AV41" s="133">
        <v>59053.15</v>
      </c>
    </row>
    <row r="42" spans="2:48" s="139" customFormat="1" ht="18" customHeight="1" outlineLevel="1" x14ac:dyDescent="0.25">
      <c r="B42" s="136"/>
      <c r="C42" s="137" t="s">
        <v>33</v>
      </c>
      <c r="D42" s="137">
        <v>2574.1130000000003</v>
      </c>
      <c r="E42" s="137">
        <v>2622.8770000000004</v>
      </c>
      <c r="F42" s="137">
        <v>2650.8910000000001</v>
      </c>
      <c r="G42" s="137">
        <v>2213.6080000000002</v>
      </c>
      <c r="H42" s="137">
        <v>1431.2170000000001</v>
      </c>
      <c r="I42" s="137">
        <v>1870.0940000000003</v>
      </c>
      <c r="J42" s="137">
        <v>1832.1220000000001</v>
      </c>
      <c r="K42" s="137">
        <v>1972.9439999999997</v>
      </c>
      <c r="L42" s="137">
        <v>1933.8920000000001</v>
      </c>
      <c r="M42" s="137">
        <v>1911.3430000000001</v>
      </c>
      <c r="N42" s="137">
        <v>2081.194</v>
      </c>
      <c r="O42" s="137">
        <v>1776.5480000000002</v>
      </c>
      <c r="P42" s="137">
        <v>1963.115</v>
      </c>
      <c r="Q42" s="137">
        <v>1792.7840000000001</v>
      </c>
      <c r="R42" s="137">
        <v>2065.5479999999998</v>
      </c>
      <c r="S42" s="137">
        <v>1755.1880000000001</v>
      </c>
      <c r="T42" s="137">
        <v>1944.951</v>
      </c>
      <c r="U42" s="137">
        <v>2016.1499999999999</v>
      </c>
      <c r="V42" s="137">
        <v>1942.5710000000001</v>
      </c>
      <c r="W42" s="137">
        <v>2023.7150000000001</v>
      </c>
      <c r="X42" s="137">
        <v>1999.2650000000001</v>
      </c>
      <c r="Y42" s="137">
        <v>1955.798</v>
      </c>
      <c r="Z42" s="137">
        <v>2115.982</v>
      </c>
      <c r="AA42" s="137">
        <v>2016.0910000000003</v>
      </c>
      <c r="AB42" s="137">
        <v>2160.3500000000004</v>
      </c>
      <c r="AC42" s="137">
        <v>1115.374</v>
      </c>
      <c r="AD42" s="137">
        <v>2553.3470000000002</v>
      </c>
      <c r="AE42" s="137">
        <v>2602.9120000000003</v>
      </c>
      <c r="AF42" s="137">
        <v>2180.087</v>
      </c>
      <c r="AG42" s="137">
        <v>1755.9230000000002</v>
      </c>
      <c r="AH42" s="137">
        <v>2206.1909999999998</v>
      </c>
      <c r="AI42" s="137">
        <v>1791.9659999999999</v>
      </c>
      <c r="AJ42" s="138"/>
      <c r="AK42" s="137">
        <v>0</v>
      </c>
      <c r="AL42" s="137">
        <v>9891.143</v>
      </c>
      <c r="AM42" s="137">
        <v>9398.9247500000001</v>
      </c>
      <c r="AN42" s="137">
        <v>9787.398000000001</v>
      </c>
      <c r="AO42" s="137">
        <v>10061.489000000001</v>
      </c>
      <c r="AP42" s="137">
        <v>7106.3770000000004</v>
      </c>
      <c r="AQ42" s="137">
        <v>7702.9770000000008</v>
      </c>
      <c r="AR42" s="137">
        <v>7576.6350000000002</v>
      </c>
      <c r="AS42" s="137">
        <v>7927.3869999999997</v>
      </c>
      <c r="AT42" s="137">
        <v>8087.1360000000004</v>
      </c>
      <c r="AU42" s="137">
        <v>8431.9830000000002</v>
      </c>
      <c r="AV42" s="137">
        <v>7934.1669999999995</v>
      </c>
    </row>
    <row r="43" spans="2:48" s="135" customFormat="1" ht="18" customHeight="1" outlineLevel="1" x14ac:dyDescent="0.25">
      <c r="B43" s="132"/>
      <c r="C43" s="133" t="s">
        <v>34</v>
      </c>
      <c r="D43" s="133">
        <v>1840.9049999999997</v>
      </c>
      <c r="E43" s="133">
        <v>2378.8270000000002</v>
      </c>
      <c r="F43" s="133">
        <v>3115.875</v>
      </c>
      <c r="G43" s="133">
        <v>1627.3549999999998</v>
      </c>
      <c r="H43" s="133">
        <v>1109.0309999999999</v>
      </c>
      <c r="I43" s="133">
        <v>2173.5500000000002</v>
      </c>
      <c r="J43" s="133">
        <v>3512.2950000000001</v>
      </c>
      <c r="K43" s="133">
        <v>2314.4650000000001</v>
      </c>
      <c r="L43" s="133">
        <v>2135.09</v>
      </c>
      <c r="M43" s="133">
        <v>2429.7889999999998</v>
      </c>
      <c r="N43" s="133">
        <v>3040.73</v>
      </c>
      <c r="O43" s="133">
        <v>2079.5749999999998</v>
      </c>
      <c r="P43" s="133">
        <v>3554.9750000000004</v>
      </c>
      <c r="Q43" s="133">
        <v>2670.61</v>
      </c>
      <c r="R43" s="133">
        <v>2250.5100000000002</v>
      </c>
      <c r="S43" s="133">
        <v>2506.1999999999998</v>
      </c>
      <c r="T43" s="133">
        <v>2406.5849999999996</v>
      </c>
      <c r="U43" s="133">
        <v>2983.933</v>
      </c>
      <c r="V43" s="133">
        <v>2917.76</v>
      </c>
      <c r="W43" s="133">
        <v>1948.4800000000002</v>
      </c>
      <c r="X43" s="133">
        <v>1982.83</v>
      </c>
      <c r="Y43" s="133">
        <v>2752.0550000000003</v>
      </c>
      <c r="Z43" s="133">
        <v>2701.4370000000004</v>
      </c>
      <c r="AA43" s="133">
        <v>2241.7399999999998</v>
      </c>
      <c r="AB43" s="133">
        <v>1692.1849999999999</v>
      </c>
      <c r="AC43" s="133">
        <v>2377.7600000000002</v>
      </c>
      <c r="AD43" s="133">
        <v>2531.3249999999998</v>
      </c>
      <c r="AE43" s="133">
        <v>2197.04</v>
      </c>
      <c r="AF43" s="133">
        <v>2171.1590000000001</v>
      </c>
      <c r="AG43" s="133">
        <v>2097.83</v>
      </c>
      <c r="AH43" s="133">
        <v>2246.31</v>
      </c>
      <c r="AI43" s="133">
        <v>1954.4699999999998</v>
      </c>
      <c r="AJ43" s="134"/>
      <c r="AK43" s="133">
        <v>0</v>
      </c>
      <c r="AL43" s="133">
        <v>12000.920599999999</v>
      </c>
      <c r="AM43" s="133">
        <v>10593.924730000001</v>
      </c>
      <c r="AN43" s="133">
        <v>10907.579862000001</v>
      </c>
      <c r="AO43" s="133">
        <v>8962.9619999999995</v>
      </c>
      <c r="AP43" s="133">
        <v>9109.3410000000003</v>
      </c>
      <c r="AQ43" s="133">
        <v>9685.1840000000011</v>
      </c>
      <c r="AR43" s="133">
        <v>10982.295000000002</v>
      </c>
      <c r="AS43" s="133">
        <v>10256.758</v>
      </c>
      <c r="AT43" s="133">
        <v>9678.0619999999999</v>
      </c>
      <c r="AU43" s="133">
        <v>8798.3100000000013</v>
      </c>
      <c r="AV43" s="133">
        <v>8469.7689999999984</v>
      </c>
    </row>
    <row r="44" spans="2:48" s="139" customFormat="1" ht="18" customHeight="1" outlineLevel="1" x14ac:dyDescent="0.25">
      <c r="B44" s="136"/>
      <c r="C44" s="137" t="s">
        <v>234</v>
      </c>
      <c r="D44" s="137">
        <v>14645.035</v>
      </c>
      <c r="E44" s="137">
        <v>11409.220000000001</v>
      </c>
      <c r="F44" s="137">
        <v>12680.079999999998</v>
      </c>
      <c r="G44" s="137">
        <v>15082.635000000002</v>
      </c>
      <c r="H44" s="137">
        <v>11906.04</v>
      </c>
      <c r="I44" s="137">
        <v>9556.7200000000012</v>
      </c>
      <c r="J44" s="137">
        <v>9824.1820000000007</v>
      </c>
      <c r="K44" s="137">
        <v>12257.02</v>
      </c>
      <c r="L44" s="137">
        <v>10956.7</v>
      </c>
      <c r="M44" s="137">
        <v>9480.44</v>
      </c>
      <c r="N44" s="137">
        <v>9520.18</v>
      </c>
      <c r="O44" s="137">
        <v>10549.92</v>
      </c>
      <c r="P44" s="137">
        <v>10510.38</v>
      </c>
      <c r="Q44" s="137">
        <v>10343.65</v>
      </c>
      <c r="R44" s="137">
        <v>9826.6299999999992</v>
      </c>
      <c r="S44" s="137">
        <v>9075.0999999999985</v>
      </c>
      <c r="T44" s="137">
        <v>9846</v>
      </c>
      <c r="U44" s="137">
        <v>10774.5</v>
      </c>
      <c r="V44" s="137">
        <v>9706.86</v>
      </c>
      <c r="W44" s="137">
        <v>12552.720000000001</v>
      </c>
      <c r="X44" s="137">
        <v>13009.966999999997</v>
      </c>
      <c r="Y44" s="137">
        <v>10787.72</v>
      </c>
      <c r="Z44" s="137">
        <v>14711.91</v>
      </c>
      <c r="AA44" s="137">
        <v>11974.76</v>
      </c>
      <c r="AB44" s="137">
        <v>11758.82</v>
      </c>
      <c r="AC44" s="137">
        <v>6415.05</v>
      </c>
      <c r="AD44" s="137">
        <v>14962.74</v>
      </c>
      <c r="AE44" s="137">
        <v>15345.64</v>
      </c>
      <c r="AF44" s="137">
        <v>14057.45</v>
      </c>
      <c r="AG44" s="137">
        <v>12644.41</v>
      </c>
      <c r="AH44" s="137">
        <v>13875.8</v>
      </c>
      <c r="AI44" s="137">
        <v>11371.85</v>
      </c>
      <c r="AJ44" s="138"/>
      <c r="AK44" s="137">
        <v>79892.228000000003</v>
      </c>
      <c r="AL44" s="137">
        <v>83026.210999000003</v>
      </c>
      <c r="AM44" s="137">
        <v>89994.073099999994</v>
      </c>
      <c r="AN44" s="137">
        <v>62833.872070999998</v>
      </c>
      <c r="AO44" s="137">
        <v>53816.97</v>
      </c>
      <c r="AP44" s="137">
        <v>43543.962</v>
      </c>
      <c r="AQ44" s="137">
        <v>40507.24</v>
      </c>
      <c r="AR44" s="137">
        <v>39755.759999999995</v>
      </c>
      <c r="AS44" s="137">
        <v>42880.08</v>
      </c>
      <c r="AT44" s="137">
        <v>50484.356999999996</v>
      </c>
      <c r="AU44" s="137">
        <v>48482.25</v>
      </c>
      <c r="AV44" s="137">
        <v>51949.51</v>
      </c>
    </row>
    <row r="45" spans="2:48" s="135" customFormat="1" ht="18" customHeight="1" outlineLevel="1" x14ac:dyDescent="0.25">
      <c r="B45" s="132"/>
      <c r="C45" s="133" t="s">
        <v>235</v>
      </c>
      <c r="D45" s="133">
        <v>5898.68</v>
      </c>
      <c r="E45" s="133">
        <v>6636.1100000000006</v>
      </c>
      <c r="F45" s="133">
        <v>7929.6479999999992</v>
      </c>
      <c r="G45" s="133">
        <v>7883.3799999999992</v>
      </c>
      <c r="H45" s="133">
        <v>6193.52</v>
      </c>
      <c r="I45" s="133">
        <v>6602.1799999999994</v>
      </c>
      <c r="J45" s="133">
        <v>6974.1530000000002</v>
      </c>
      <c r="K45" s="133">
        <v>5937.2400000000007</v>
      </c>
      <c r="L45" s="133">
        <v>4780.74</v>
      </c>
      <c r="M45" s="133">
        <v>6305.78</v>
      </c>
      <c r="N45" s="133">
        <v>7559.7300000000005</v>
      </c>
      <c r="O45" s="133">
        <v>6767.42</v>
      </c>
      <c r="P45" s="133">
        <v>6516.0300000000007</v>
      </c>
      <c r="Q45" s="133">
        <v>6873.76</v>
      </c>
      <c r="R45" s="133">
        <v>7603.79</v>
      </c>
      <c r="S45" s="133">
        <v>7118.2199999999993</v>
      </c>
      <c r="T45" s="133">
        <v>5934.5840000000007</v>
      </c>
      <c r="U45" s="133">
        <v>6381.8969999999999</v>
      </c>
      <c r="V45" s="133">
        <v>7758.3990000000013</v>
      </c>
      <c r="W45" s="133">
        <v>5676.89</v>
      </c>
      <c r="X45" s="133">
        <v>6138.3009999999995</v>
      </c>
      <c r="Y45" s="133">
        <v>6304.9050000000007</v>
      </c>
      <c r="Z45" s="133">
        <v>9233.8880000000008</v>
      </c>
      <c r="AA45" s="133">
        <v>7168.344000000001</v>
      </c>
      <c r="AB45" s="133">
        <v>5715.8090000000002</v>
      </c>
      <c r="AC45" s="133">
        <v>5533.0030000000006</v>
      </c>
      <c r="AD45" s="133">
        <v>9669.6810000000005</v>
      </c>
      <c r="AE45" s="133">
        <v>10148.849999999999</v>
      </c>
      <c r="AF45" s="133">
        <v>9144.0509999999995</v>
      </c>
      <c r="AG45" s="133">
        <v>7491.89</v>
      </c>
      <c r="AH45" s="133">
        <v>9818.77</v>
      </c>
      <c r="AI45" s="133">
        <v>7805.03</v>
      </c>
      <c r="AJ45" s="134"/>
      <c r="AK45" s="133">
        <v>0</v>
      </c>
      <c r="AL45" s="133">
        <v>41687.310000000005</v>
      </c>
      <c r="AM45" s="133">
        <v>34098.192340000001</v>
      </c>
      <c r="AN45" s="133">
        <v>29259.067000000003</v>
      </c>
      <c r="AO45" s="133">
        <v>28347.817999999999</v>
      </c>
      <c r="AP45" s="133">
        <v>25707.093000000004</v>
      </c>
      <c r="AQ45" s="133">
        <v>25413.67</v>
      </c>
      <c r="AR45" s="133">
        <v>28111.800000000003</v>
      </c>
      <c r="AS45" s="133">
        <v>25751.77</v>
      </c>
      <c r="AT45" s="133">
        <v>28845.438000000002</v>
      </c>
      <c r="AU45" s="133">
        <v>31067.343000000001</v>
      </c>
      <c r="AV45" s="133">
        <v>34259.741000000002</v>
      </c>
    </row>
    <row r="46" spans="2:48" s="139" customFormat="1" ht="18" customHeight="1" outlineLevel="1" x14ac:dyDescent="0.25">
      <c r="B46" s="136"/>
      <c r="C46" s="137" t="s">
        <v>35</v>
      </c>
      <c r="D46" s="137">
        <v>4343.5599999999995</v>
      </c>
      <c r="E46" s="137">
        <v>4515.16</v>
      </c>
      <c r="F46" s="137">
        <v>4201.71</v>
      </c>
      <c r="G46" s="137">
        <v>3651.79</v>
      </c>
      <c r="H46" s="137">
        <v>4318.9400000000005</v>
      </c>
      <c r="I46" s="137">
        <v>3322.55</v>
      </c>
      <c r="J46" s="137">
        <v>3194.2299999999996</v>
      </c>
      <c r="K46" s="137">
        <v>2703.7799999999997</v>
      </c>
      <c r="L46" s="137">
        <v>2915.12</v>
      </c>
      <c r="M46" s="137">
        <v>2842.75</v>
      </c>
      <c r="N46" s="137">
        <v>3347.8100000000004</v>
      </c>
      <c r="O46" s="137">
        <v>2756.7200000000003</v>
      </c>
      <c r="P46" s="137">
        <v>3633.7</v>
      </c>
      <c r="Q46" s="137">
        <v>3324.4799999999996</v>
      </c>
      <c r="R46" s="137">
        <v>3376.59</v>
      </c>
      <c r="S46" s="137">
        <v>3199.76</v>
      </c>
      <c r="T46" s="137">
        <v>3060.826</v>
      </c>
      <c r="U46" s="137">
        <v>2804.165</v>
      </c>
      <c r="V46" s="137">
        <v>3216.1250000000005</v>
      </c>
      <c r="W46" s="137">
        <v>3058.3310000000001</v>
      </c>
      <c r="X46" s="137">
        <v>3773.4009999999998</v>
      </c>
      <c r="Y46" s="137">
        <v>2992.1710000000003</v>
      </c>
      <c r="Z46" s="137">
        <v>3213.652</v>
      </c>
      <c r="AA46" s="137">
        <v>2749.8709999999996</v>
      </c>
      <c r="AB46" s="137">
        <v>2653.9880000000003</v>
      </c>
      <c r="AC46" s="137">
        <v>2030.066</v>
      </c>
      <c r="AD46" s="137">
        <v>3279.6140000000005</v>
      </c>
      <c r="AE46" s="137">
        <v>2540.6999999999998</v>
      </c>
      <c r="AF46" s="137">
        <v>2349.1989999999996</v>
      </c>
      <c r="AG46" s="137">
        <v>2328.3160000000003</v>
      </c>
      <c r="AH46" s="137">
        <v>2437.7599999999998</v>
      </c>
      <c r="AI46" s="137">
        <v>1649.48</v>
      </c>
      <c r="AJ46" s="138"/>
      <c r="AK46" s="137">
        <v>0</v>
      </c>
      <c r="AL46" s="137">
        <v>37109.060000000005</v>
      </c>
      <c r="AM46" s="137">
        <v>25255.838000000003</v>
      </c>
      <c r="AN46" s="137">
        <v>14448.729999999998</v>
      </c>
      <c r="AO46" s="137">
        <v>16712.22</v>
      </c>
      <c r="AP46" s="137">
        <v>13539.5</v>
      </c>
      <c r="AQ46" s="137">
        <v>11862.400000000001</v>
      </c>
      <c r="AR46" s="137">
        <v>13534.53</v>
      </c>
      <c r="AS46" s="137">
        <v>12139.447</v>
      </c>
      <c r="AT46" s="137">
        <v>12729.094999999999</v>
      </c>
      <c r="AU46" s="137">
        <v>10504.368</v>
      </c>
      <c r="AV46" s="137">
        <v>8764.7549999999992</v>
      </c>
    </row>
    <row r="47" spans="2:48" s="135" customFormat="1" ht="18" customHeight="1" outlineLevel="1" x14ac:dyDescent="0.25">
      <c r="B47" s="132"/>
      <c r="C47" s="133" t="s">
        <v>236</v>
      </c>
      <c r="D47" s="133">
        <v>3378.32</v>
      </c>
      <c r="E47" s="133">
        <v>3154.79</v>
      </c>
      <c r="F47" s="133">
        <v>5142.58</v>
      </c>
      <c r="G47" s="133">
        <v>4991.76</v>
      </c>
      <c r="H47" s="133">
        <v>4978.2199999999993</v>
      </c>
      <c r="I47" s="133">
        <v>3972.08</v>
      </c>
      <c r="J47" s="133">
        <v>4836.8940000000002</v>
      </c>
      <c r="K47" s="133">
        <v>4881.1000000000004</v>
      </c>
      <c r="L47" s="133">
        <v>4340.4000000000005</v>
      </c>
      <c r="M47" s="133">
        <v>5285.89</v>
      </c>
      <c r="N47" s="133">
        <v>6945.46</v>
      </c>
      <c r="O47" s="133">
        <v>6356.7199999999993</v>
      </c>
      <c r="P47" s="133">
        <v>5984.12</v>
      </c>
      <c r="Q47" s="133">
        <v>5240.6900000000005</v>
      </c>
      <c r="R47" s="133">
        <v>6629.5</v>
      </c>
      <c r="S47" s="133">
        <v>7118.23</v>
      </c>
      <c r="T47" s="133">
        <v>6279.5520000000006</v>
      </c>
      <c r="U47" s="133">
        <v>6419.0430000000015</v>
      </c>
      <c r="V47" s="133">
        <v>7651.2919999999995</v>
      </c>
      <c r="W47" s="133">
        <v>6086.2970000000005</v>
      </c>
      <c r="X47" s="133">
        <v>6836.1939999999995</v>
      </c>
      <c r="Y47" s="133">
        <v>6458.3509999999997</v>
      </c>
      <c r="Z47" s="133">
        <v>8609.7259999999987</v>
      </c>
      <c r="AA47" s="133">
        <v>7681.744999999999</v>
      </c>
      <c r="AB47" s="133">
        <v>5713.9179999999997</v>
      </c>
      <c r="AC47" s="133">
        <v>7055.0249999999996</v>
      </c>
      <c r="AD47" s="133">
        <v>12130.606</v>
      </c>
      <c r="AE47" s="133">
        <v>12210.873</v>
      </c>
      <c r="AF47" s="133">
        <v>8696.68</v>
      </c>
      <c r="AG47" s="133">
        <v>9079.8869999999988</v>
      </c>
      <c r="AH47" s="133">
        <v>10334.625</v>
      </c>
      <c r="AI47" s="133">
        <v>7729.89</v>
      </c>
      <c r="AJ47" s="134"/>
      <c r="AK47" s="133">
        <v>0</v>
      </c>
      <c r="AL47" s="133">
        <v>29678.432000000001</v>
      </c>
      <c r="AM47" s="133">
        <v>23893.917240000002</v>
      </c>
      <c r="AN47" s="133">
        <v>18712.3</v>
      </c>
      <c r="AO47" s="133">
        <v>16667.45</v>
      </c>
      <c r="AP47" s="133">
        <v>18668.294000000002</v>
      </c>
      <c r="AQ47" s="133">
        <v>22928.47</v>
      </c>
      <c r="AR47" s="133">
        <v>24972.54</v>
      </c>
      <c r="AS47" s="133">
        <v>26436.184000000001</v>
      </c>
      <c r="AT47" s="133">
        <v>29586.015999999996</v>
      </c>
      <c r="AU47" s="133">
        <v>37110.421999999999</v>
      </c>
      <c r="AV47" s="133">
        <v>35841.082000000002</v>
      </c>
    </row>
    <row r="48" spans="2:48" s="139" customFormat="1" ht="18" customHeight="1" outlineLevel="1" x14ac:dyDescent="0.25">
      <c r="B48" s="136"/>
      <c r="C48" s="137" t="s">
        <v>237</v>
      </c>
      <c r="D48" s="137">
        <v>0</v>
      </c>
      <c r="E48" s="137">
        <v>0</v>
      </c>
      <c r="F48" s="137">
        <v>0</v>
      </c>
      <c r="G48" s="137">
        <v>0</v>
      </c>
      <c r="H48" s="137">
        <v>0</v>
      </c>
      <c r="I48" s="137">
        <v>0</v>
      </c>
      <c r="J48" s="137">
        <v>0</v>
      </c>
      <c r="K48" s="137">
        <v>0</v>
      </c>
      <c r="L48" s="137">
        <v>0</v>
      </c>
      <c r="M48" s="137">
        <v>0</v>
      </c>
      <c r="N48" s="137">
        <v>0</v>
      </c>
      <c r="O48" s="137">
        <v>0</v>
      </c>
      <c r="P48" s="137">
        <v>0</v>
      </c>
      <c r="Q48" s="137">
        <v>0</v>
      </c>
      <c r="R48" s="137">
        <v>0</v>
      </c>
      <c r="S48" s="137">
        <v>0</v>
      </c>
      <c r="T48" s="137">
        <v>0</v>
      </c>
      <c r="U48" s="137">
        <v>0</v>
      </c>
      <c r="V48" s="137">
        <v>0</v>
      </c>
      <c r="W48" s="137">
        <v>0</v>
      </c>
      <c r="X48" s="137">
        <v>0</v>
      </c>
      <c r="Y48" s="137">
        <v>336.9</v>
      </c>
      <c r="Z48" s="137">
        <v>919.11999999999989</v>
      </c>
      <c r="AA48" s="137">
        <v>705.61</v>
      </c>
      <c r="AB48" s="137">
        <v>710.82</v>
      </c>
      <c r="AC48" s="137">
        <v>576.16999999999996</v>
      </c>
      <c r="AD48" s="137">
        <v>1656.2</v>
      </c>
      <c r="AE48" s="137">
        <v>2171.37</v>
      </c>
      <c r="AF48" s="137">
        <v>2152.3009999999999</v>
      </c>
      <c r="AG48" s="137">
        <v>2069.3890000000001</v>
      </c>
      <c r="AH48" s="137">
        <v>2393.2469999999998</v>
      </c>
      <c r="AI48" s="137">
        <v>2187.7649999999999</v>
      </c>
      <c r="AJ48" s="138"/>
      <c r="AK48" s="137">
        <v>0</v>
      </c>
      <c r="AL48" s="137">
        <v>3271.4865189999996</v>
      </c>
      <c r="AM48" s="137">
        <v>1644.1570979999999</v>
      </c>
      <c r="AN48" s="137">
        <v>62.840988999999993</v>
      </c>
      <c r="AO48" s="137">
        <v>0</v>
      </c>
      <c r="AP48" s="137">
        <v>0</v>
      </c>
      <c r="AQ48" s="137">
        <v>0</v>
      </c>
      <c r="AR48" s="137">
        <v>0</v>
      </c>
      <c r="AS48" s="137">
        <v>0</v>
      </c>
      <c r="AT48" s="137">
        <v>1961.63</v>
      </c>
      <c r="AU48" s="137">
        <v>5114.5599999999995</v>
      </c>
      <c r="AV48" s="137">
        <v>8802.7019999999993</v>
      </c>
    </row>
    <row r="49" spans="2:52" s="135" customFormat="1" ht="18" customHeight="1" outlineLevel="1" x14ac:dyDescent="0.25">
      <c r="B49" s="132"/>
      <c r="C49" s="133" t="s">
        <v>238</v>
      </c>
      <c r="D49" s="133">
        <v>1302.54</v>
      </c>
      <c r="E49" s="133">
        <v>1353.18</v>
      </c>
      <c r="F49" s="133">
        <v>1557.47</v>
      </c>
      <c r="G49" s="133">
        <v>1772.58</v>
      </c>
      <c r="H49" s="133">
        <v>0</v>
      </c>
      <c r="I49" s="133">
        <v>0</v>
      </c>
      <c r="J49" s="133">
        <v>0</v>
      </c>
      <c r="K49" s="133">
        <v>0</v>
      </c>
      <c r="L49" s="133">
        <v>1100.06</v>
      </c>
      <c r="M49" s="133">
        <v>1991.21</v>
      </c>
      <c r="N49" s="133">
        <v>1440.73</v>
      </c>
      <c r="O49" s="133">
        <v>1656.9199999999998</v>
      </c>
      <c r="P49" s="133">
        <v>858.38</v>
      </c>
      <c r="Q49" s="133">
        <v>1900.6</v>
      </c>
      <c r="R49" s="133">
        <v>1481.04</v>
      </c>
      <c r="S49" s="133">
        <v>1499.1100000000001</v>
      </c>
      <c r="T49" s="133">
        <v>1319.72</v>
      </c>
      <c r="U49" s="133">
        <v>1016.64</v>
      </c>
      <c r="V49" s="133">
        <v>1065.3600000000001</v>
      </c>
      <c r="W49" s="133">
        <v>1170.9099999999999</v>
      </c>
      <c r="X49" s="133">
        <v>1016.98</v>
      </c>
      <c r="Y49" s="133">
        <v>664.25</v>
      </c>
      <c r="Z49" s="133">
        <v>1199.77</v>
      </c>
      <c r="AA49" s="133">
        <v>992.87000000000012</v>
      </c>
      <c r="AB49" s="133">
        <v>0</v>
      </c>
      <c r="AC49" s="133">
        <v>0</v>
      </c>
      <c r="AD49" s="133">
        <v>0</v>
      </c>
      <c r="AE49" s="133">
        <v>0</v>
      </c>
      <c r="AF49" s="133">
        <v>0</v>
      </c>
      <c r="AG49" s="133">
        <v>0</v>
      </c>
      <c r="AH49" s="133">
        <v>0</v>
      </c>
      <c r="AI49" s="133">
        <v>0</v>
      </c>
      <c r="AJ49" s="134"/>
      <c r="AK49" s="133">
        <v>0</v>
      </c>
      <c r="AL49" s="133">
        <v>5637.2099999999991</v>
      </c>
      <c r="AM49" s="133">
        <v>5756.93</v>
      </c>
      <c r="AN49" s="133">
        <v>6576.97</v>
      </c>
      <c r="AO49" s="133">
        <v>5985.77</v>
      </c>
      <c r="AP49" s="133">
        <v>0</v>
      </c>
      <c r="AQ49" s="133">
        <v>6188.92</v>
      </c>
      <c r="AR49" s="133">
        <v>5739.130000000001</v>
      </c>
      <c r="AS49" s="133">
        <v>4572.63</v>
      </c>
      <c r="AT49" s="133">
        <v>3873.87</v>
      </c>
      <c r="AU49" s="133">
        <v>0</v>
      </c>
      <c r="AV49" s="133">
        <v>0</v>
      </c>
    </row>
    <row r="50" spans="2:52" s="139" customFormat="1" ht="18" customHeight="1" outlineLevel="1" x14ac:dyDescent="0.25">
      <c r="B50" s="136"/>
      <c r="C50" s="137" t="s">
        <v>239</v>
      </c>
      <c r="D50" s="137">
        <v>209.27999999999997</v>
      </c>
      <c r="E50" s="137">
        <v>59.08</v>
      </c>
      <c r="F50" s="137">
        <v>0</v>
      </c>
      <c r="G50" s="137">
        <v>0</v>
      </c>
      <c r="H50" s="137">
        <v>1847.13</v>
      </c>
      <c r="I50" s="137">
        <v>23.490000000000009</v>
      </c>
      <c r="J50" s="137">
        <v>28.169999999999959</v>
      </c>
      <c r="K50" s="137">
        <v>862.83</v>
      </c>
      <c r="L50" s="137">
        <v>0</v>
      </c>
      <c r="M50" s="137">
        <v>0</v>
      </c>
      <c r="N50" s="137">
        <v>0</v>
      </c>
      <c r="O50" s="137">
        <v>0</v>
      </c>
      <c r="P50" s="137">
        <v>0</v>
      </c>
      <c r="Q50" s="137">
        <v>0</v>
      </c>
      <c r="R50" s="137">
        <v>0</v>
      </c>
      <c r="S50" s="137">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8"/>
      <c r="AK50" s="137">
        <v>0</v>
      </c>
      <c r="AL50" s="137">
        <v>871.16000000000008</v>
      </c>
      <c r="AM50" s="137">
        <v>931.07999999999993</v>
      </c>
      <c r="AN50" s="137">
        <v>1720.0200000000002</v>
      </c>
      <c r="AO50" s="137">
        <v>268.35999999999996</v>
      </c>
      <c r="AP50" s="137">
        <v>2761.62</v>
      </c>
      <c r="AQ50" s="137">
        <v>0</v>
      </c>
      <c r="AR50" s="137">
        <v>0</v>
      </c>
      <c r="AS50" s="137">
        <v>0</v>
      </c>
      <c r="AT50" s="137">
        <v>0</v>
      </c>
      <c r="AU50" s="137">
        <v>0</v>
      </c>
      <c r="AV50" s="137">
        <v>0</v>
      </c>
    </row>
    <row r="51" spans="2:52" s="135" customFormat="1" ht="18" customHeight="1" outlineLevel="1" x14ac:dyDescent="0.25">
      <c r="B51" s="132"/>
      <c r="C51" s="133" t="s">
        <v>113</v>
      </c>
      <c r="D51" s="133">
        <v>0</v>
      </c>
      <c r="E51" s="133">
        <v>0</v>
      </c>
      <c r="F51" s="133">
        <v>0</v>
      </c>
      <c r="G51" s="133">
        <v>0</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133">
        <v>0</v>
      </c>
      <c r="X51" s="133">
        <v>0</v>
      </c>
      <c r="Y51" s="133">
        <v>0</v>
      </c>
      <c r="Z51" s="133">
        <v>0</v>
      </c>
      <c r="AA51" s="133">
        <v>0</v>
      </c>
      <c r="AB51" s="133">
        <v>632.80299999999988</v>
      </c>
      <c r="AC51" s="133">
        <v>487.25400000000081</v>
      </c>
      <c r="AD51" s="133">
        <v>992.05999999999767</v>
      </c>
      <c r="AE51" s="133">
        <v>178097.20299999998</v>
      </c>
      <c r="AF51" s="133">
        <v>995.94599999999627</v>
      </c>
      <c r="AG51" s="133">
        <v>492.93100000000413</v>
      </c>
      <c r="AH51" s="133">
        <v>1083.1619999999966</v>
      </c>
      <c r="AI51" s="133">
        <v>1170.412</v>
      </c>
      <c r="AJ51" s="134"/>
      <c r="AK51" s="133">
        <v>306552.18572260113</v>
      </c>
      <c r="AL51" s="133">
        <v>0</v>
      </c>
      <c r="AM51" s="133">
        <v>0</v>
      </c>
      <c r="AN51" s="133">
        <v>0</v>
      </c>
      <c r="AO51" s="133">
        <v>0</v>
      </c>
      <c r="AP51" s="133">
        <v>0</v>
      </c>
      <c r="AQ51" s="133">
        <v>0</v>
      </c>
      <c r="AR51" s="133">
        <v>0</v>
      </c>
      <c r="AS51" s="133">
        <v>0</v>
      </c>
      <c r="AT51" s="133">
        <v>0</v>
      </c>
      <c r="AU51" s="133">
        <v>180209.31999999998</v>
      </c>
      <c r="AV51" s="133">
        <v>3742.4509999999973</v>
      </c>
    </row>
    <row r="52" spans="2:52" ht="18" customHeight="1" x14ac:dyDescent="0.2">
      <c r="C52" s="154"/>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2"/>
      <c r="AK52" s="155"/>
      <c r="AL52" s="155"/>
      <c r="AM52" s="155"/>
      <c r="AN52" s="155"/>
      <c r="AO52" s="155"/>
      <c r="AP52" s="155"/>
      <c r="AQ52" s="155"/>
      <c r="AR52" s="155"/>
      <c r="AS52" s="155"/>
      <c r="AT52" s="155"/>
      <c r="AU52" s="155"/>
      <c r="AV52" s="155"/>
    </row>
    <row r="53" spans="2:52" ht="18" customHeight="1" x14ac:dyDescent="0.2">
      <c r="B53" s="158" t="s">
        <v>550</v>
      </c>
      <c r="C53" s="159"/>
      <c r="D53" s="419">
        <v>569653.74799999991</v>
      </c>
      <c r="E53" s="419">
        <v>613698.89500000002</v>
      </c>
      <c r="F53" s="419">
        <v>746947.65499999991</v>
      </c>
      <c r="G53" s="419">
        <v>697796.33499999996</v>
      </c>
      <c r="H53" s="419">
        <v>574681.49954999995</v>
      </c>
      <c r="I53" s="419">
        <v>758638.47199999983</v>
      </c>
      <c r="J53" s="419">
        <v>977216.29180999997</v>
      </c>
      <c r="K53" s="419">
        <v>646928.29445199994</v>
      </c>
      <c r="L53" s="419">
        <v>698657.48661999998</v>
      </c>
      <c r="M53" s="419">
        <v>842256.09600000002</v>
      </c>
      <c r="N53" s="419">
        <v>769815.79999700002</v>
      </c>
      <c r="O53" s="419">
        <v>714899.09299999988</v>
      </c>
      <c r="P53" s="419">
        <v>768476.77714922407</v>
      </c>
      <c r="Q53" s="419">
        <v>694161.637667184</v>
      </c>
      <c r="R53" s="419">
        <v>720196.62369173043</v>
      </c>
      <c r="S53" s="419">
        <v>657619.33912524581</v>
      </c>
      <c r="T53" s="419">
        <v>534625.57400000002</v>
      </c>
      <c r="U53" s="419">
        <v>519817.06799999997</v>
      </c>
      <c r="V53" s="419">
        <v>620437.19900000002</v>
      </c>
      <c r="W53" s="419">
        <v>656916.24100000004</v>
      </c>
      <c r="X53" s="419">
        <v>642614.51199999999</v>
      </c>
      <c r="Y53" s="419">
        <v>621349.33499999996</v>
      </c>
      <c r="Z53" s="419">
        <v>642733.7080000001</v>
      </c>
      <c r="AA53" s="419">
        <v>561940.679</v>
      </c>
      <c r="AB53" s="419">
        <v>441144.21900000004</v>
      </c>
      <c r="AC53" s="419">
        <v>582478.22000000009</v>
      </c>
      <c r="AD53" s="419">
        <v>446660.21100000001</v>
      </c>
      <c r="AE53" s="419">
        <v>388375.05299999996</v>
      </c>
      <c r="AF53" s="419">
        <v>349758.174</v>
      </c>
      <c r="AG53" s="419">
        <v>380364.902</v>
      </c>
      <c r="AH53" s="419">
        <v>434474.23300000001</v>
      </c>
      <c r="AI53" s="419">
        <v>508288.16899999999</v>
      </c>
      <c r="AJ53" s="419"/>
      <c r="AK53" s="419">
        <v>2332106.6696666665</v>
      </c>
      <c r="AL53" s="419">
        <v>2423459.2459249999</v>
      </c>
      <c r="AM53" s="419">
        <v>2545527.79</v>
      </c>
      <c r="AN53" s="419">
        <v>2626225.1830000002</v>
      </c>
      <c r="AO53" s="419">
        <v>2628096.6330000004</v>
      </c>
      <c r="AP53" s="419">
        <v>2957464.5578119997</v>
      </c>
      <c r="AQ53" s="419">
        <v>3025628.4756169999</v>
      </c>
      <c r="AR53" s="419">
        <v>2840454.3776333844</v>
      </c>
      <c r="AS53" s="419">
        <v>2331796.0820000004</v>
      </c>
      <c r="AT53" s="419">
        <v>2468638.2340000002</v>
      </c>
      <c r="AU53" s="419">
        <v>1858657.703</v>
      </c>
      <c r="AV53" s="419">
        <v>1672885.4779999999</v>
      </c>
      <c r="AW53" s="147"/>
      <c r="AX53" s="147"/>
      <c r="AY53" s="147"/>
      <c r="AZ53" s="147"/>
    </row>
    <row r="54" spans="2:52" ht="9.9499999999999993" customHeight="1" x14ac:dyDescent="0.2">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2"/>
      <c r="AK54" s="155"/>
      <c r="AL54" s="155"/>
      <c r="AM54" s="155"/>
      <c r="AN54" s="155"/>
      <c r="AO54" s="155"/>
      <c r="AP54" s="155"/>
      <c r="AQ54" s="155"/>
      <c r="AR54" s="155"/>
      <c r="AS54" s="155"/>
      <c r="AT54" s="155"/>
      <c r="AU54" s="155"/>
      <c r="AV54" s="155"/>
    </row>
    <row r="55" spans="2:52" ht="18" customHeight="1" thickBot="1" x14ac:dyDescent="0.25">
      <c r="C55" s="52" t="s">
        <v>218</v>
      </c>
      <c r="D55" s="431">
        <v>231018.83199999999</v>
      </c>
      <c r="E55" s="431">
        <v>244359.58</v>
      </c>
      <c r="F55" s="431">
        <v>316846.14199999999</v>
      </c>
      <c r="G55" s="431">
        <v>276054.05700000003</v>
      </c>
      <c r="H55" s="431">
        <v>256451.60054999997</v>
      </c>
      <c r="I55" s="431">
        <v>370161.68699999998</v>
      </c>
      <c r="J55" s="431">
        <v>405494.10380999994</v>
      </c>
      <c r="K55" s="431">
        <v>275085.99145199999</v>
      </c>
      <c r="L55" s="431">
        <v>380806.64162000001</v>
      </c>
      <c r="M55" s="431">
        <v>426394.554</v>
      </c>
      <c r="N55" s="431">
        <v>407254.01699700003</v>
      </c>
      <c r="O55" s="431">
        <v>376032.42599999998</v>
      </c>
      <c r="P55" s="431">
        <v>390870.53414922405</v>
      </c>
      <c r="Q55" s="431">
        <v>358156.512667184</v>
      </c>
      <c r="R55" s="431">
        <v>359167.73969173047</v>
      </c>
      <c r="S55" s="431">
        <v>330130.31512524583</v>
      </c>
      <c r="T55" s="431">
        <v>317140.22499999998</v>
      </c>
      <c r="U55" s="431">
        <v>308823.31599999999</v>
      </c>
      <c r="V55" s="431">
        <v>331370.27500000002</v>
      </c>
      <c r="W55" s="431">
        <v>300012.07700000005</v>
      </c>
      <c r="X55" s="431">
        <v>340378.91200000001</v>
      </c>
      <c r="Y55" s="431">
        <v>355343.88500000001</v>
      </c>
      <c r="Z55" s="431">
        <v>389471.30300000007</v>
      </c>
      <c r="AA55" s="431">
        <v>306578.35600000003</v>
      </c>
      <c r="AB55" s="431">
        <v>276262.10200000001</v>
      </c>
      <c r="AC55" s="431">
        <v>327309.31000000006</v>
      </c>
      <c r="AD55" s="431">
        <v>246948.633</v>
      </c>
      <c r="AE55" s="431">
        <v>201316.739</v>
      </c>
      <c r="AF55" s="431">
        <v>171416.1</v>
      </c>
      <c r="AG55" s="431">
        <v>178479.83199999999</v>
      </c>
      <c r="AH55" s="431">
        <v>220939.81400000001</v>
      </c>
      <c r="AI55" s="431">
        <v>251171.8</v>
      </c>
      <c r="AJ55" s="432"/>
      <c r="AK55" s="431">
        <v>1154056.76</v>
      </c>
      <c r="AL55" s="431">
        <v>1303410</v>
      </c>
      <c r="AM55" s="431">
        <v>1277327.9739999999</v>
      </c>
      <c r="AN55" s="431">
        <v>1089951.1630000002</v>
      </c>
      <c r="AO55" s="431">
        <v>1068278.611</v>
      </c>
      <c r="AP55" s="431">
        <v>1307193.3828119999</v>
      </c>
      <c r="AQ55" s="431">
        <v>1590487.6386170001</v>
      </c>
      <c r="AR55" s="431">
        <v>1438325.1016333844</v>
      </c>
      <c r="AS55" s="431">
        <v>1257345.8930000002</v>
      </c>
      <c r="AT55" s="431">
        <v>1391772.456</v>
      </c>
      <c r="AU55" s="431">
        <v>1051836.784</v>
      </c>
      <c r="AV55" s="431">
        <v>822007.54599999997</v>
      </c>
    </row>
    <row r="56" spans="2:52" ht="9.9499999999999993" customHeight="1" x14ac:dyDescent="0.2">
      <c r="C56" s="9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2"/>
      <c r="AK56" s="155"/>
      <c r="AL56" s="155"/>
      <c r="AM56" s="155"/>
      <c r="AN56" s="155"/>
      <c r="AO56" s="155"/>
      <c r="AP56" s="155"/>
      <c r="AQ56" s="155"/>
      <c r="AR56" s="155"/>
      <c r="AS56" s="155"/>
      <c r="AT56" s="155"/>
      <c r="AU56" s="155"/>
      <c r="AV56" s="155"/>
    </row>
    <row r="57" spans="2:52" ht="18" customHeight="1" x14ac:dyDescent="0.2">
      <c r="C57" s="121" t="s">
        <v>23</v>
      </c>
      <c r="D57" s="433">
        <v>155093.772</v>
      </c>
      <c r="E57" s="433">
        <v>139631.10499999998</v>
      </c>
      <c r="F57" s="433">
        <v>192889.29200000002</v>
      </c>
      <c r="G57" s="433">
        <v>192776.10700000002</v>
      </c>
      <c r="H57" s="433">
        <v>203663.64554999999</v>
      </c>
      <c r="I57" s="433">
        <v>256270.64299999998</v>
      </c>
      <c r="J57" s="433">
        <v>274388.53780999995</v>
      </c>
      <c r="K57" s="433">
        <v>186720.72745200002</v>
      </c>
      <c r="L57" s="433">
        <v>244226.899</v>
      </c>
      <c r="M57" s="433">
        <v>275322.18299999996</v>
      </c>
      <c r="N57" s="433">
        <v>270824.99599700002</v>
      </c>
      <c r="O57" s="433">
        <v>233858.78699999998</v>
      </c>
      <c r="P57" s="433">
        <v>240529.69100000002</v>
      </c>
      <c r="Q57" s="433">
        <v>238689.63700000002</v>
      </c>
      <c r="R57" s="433">
        <v>222992.37512499999</v>
      </c>
      <c r="S57" s="433">
        <v>213903.30087499999</v>
      </c>
      <c r="T57" s="433">
        <v>210072.70699999999</v>
      </c>
      <c r="U57" s="433">
        <v>197780.29900000003</v>
      </c>
      <c r="V57" s="433">
        <v>224026.109</v>
      </c>
      <c r="W57" s="433">
        <v>188099.67700000003</v>
      </c>
      <c r="X57" s="433">
        <v>204280.78899999996</v>
      </c>
      <c r="Y57" s="433">
        <v>212612.27600000001</v>
      </c>
      <c r="Z57" s="433">
        <v>232215.44100000002</v>
      </c>
      <c r="AA57" s="433">
        <v>185817.53000000003</v>
      </c>
      <c r="AB57" s="433">
        <v>173539.75399999999</v>
      </c>
      <c r="AC57" s="433">
        <v>223734.34800000003</v>
      </c>
      <c r="AD57" s="433">
        <v>162964.55499999999</v>
      </c>
      <c r="AE57" s="433">
        <v>130266.02499999999</v>
      </c>
      <c r="AF57" s="433">
        <v>116043.099</v>
      </c>
      <c r="AG57" s="433">
        <v>123529.56600000001</v>
      </c>
      <c r="AH57" s="433">
        <v>155813.44400000002</v>
      </c>
      <c r="AI57" s="433">
        <v>170746.86199999999</v>
      </c>
      <c r="AJ57" s="152"/>
      <c r="AK57" s="433">
        <v>823328.14500000002</v>
      </c>
      <c r="AL57" s="433">
        <v>881762</v>
      </c>
      <c r="AM57" s="433">
        <v>861834.39900000009</v>
      </c>
      <c r="AN57" s="433">
        <v>778051.91300000006</v>
      </c>
      <c r="AO57" s="433">
        <v>680390.27600000007</v>
      </c>
      <c r="AP57" s="433">
        <v>921043.55381199985</v>
      </c>
      <c r="AQ57" s="433">
        <v>1024232.864997</v>
      </c>
      <c r="AR57" s="433">
        <v>916115.00399999996</v>
      </c>
      <c r="AS57" s="433">
        <v>819978.79200000002</v>
      </c>
      <c r="AT57" s="433">
        <v>834926.03599999996</v>
      </c>
      <c r="AU57" s="433">
        <v>690504.68200000003</v>
      </c>
      <c r="AV57" s="433">
        <v>566132.97100000002</v>
      </c>
    </row>
    <row r="58" spans="2:52" ht="18" customHeight="1" x14ac:dyDescent="0.2">
      <c r="C58" s="130" t="s">
        <v>9</v>
      </c>
      <c r="D58" s="434">
        <v>75925.06</v>
      </c>
      <c r="E58" s="434">
        <v>104728.47500000001</v>
      </c>
      <c r="F58" s="434">
        <v>123956.85</v>
      </c>
      <c r="G58" s="434">
        <v>83277.95</v>
      </c>
      <c r="H58" s="434">
        <v>52787.954999999994</v>
      </c>
      <c r="I58" s="434">
        <v>113891.04400000001</v>
      </c>
      <c r="J58" s="434">
        <v>131105.56599999999</v>
      </c>
      <c r="K58" s="434">
        <v>88365.263999999996</v>
      </c>
      <c r="L58" s="434">
        <v>136579.74262</v>
      </c>
      <c r="M58" s="434">
        <v>151072.37100000001</v>
      </c>
      <c r="N58" s="434">
        <v>136429.02100000001</v>
      </c>
      <c r="O58" s="434">
        <v>142173.639</v>
      </c>
      <c r="P58" s="434">
        <v>150340.84314922401</v>
      </c>
      <c r="Q58" s="434">
        <v>119466.87566718399</v>
      </c>
      <c r="R58" s="434">
        <v>136175.36456673048</v>
      </c>
      <c r="S58" s="434">
        <v>116227.01425024585</v>
      </c>
      <c r="T58" s="434">
        <v>107067.51800000001</v>
      </c>
      <c r="U58" s="434">
        <v>111043.01699999999</v>
      </c>
      <c r="V58" s="434">
        <v>107344.166</v>
      </c>
      <c r="W58" s="434">
        <v>111912.4</v>
      </c>
      <c r="X58" s="434">
        <v>136098.12300000002</v>
      </c>
      <c r="Y58" s="434">
        <v>142731.609</v>
      </c>
      <c r="Z58" s="434">
        <v>157255.86200000002</v>
      </c>
      <c r="AA58" s="434">
        <v>120760.826</v>
      </c>
      <c r="AB58" s="434">
        <v>102722.34800000001</v>
      </c>
      <c r="AC58" s="434">
        <v>103574.962</v>
      </c>
      <c r="AD58" s="434">
        <v>83984.078000000009</v>
      </c>
      <c r="AE58" s="434">
        <v>71050.714000000007</v>
      </c>
      <c r="AF58" s="434">
        <v>55373.001000000004</v>
      </c>
      <c r="AG58" s="434">
        <v>54950.266000000003</v>
      </c>
      <c r="AH58" s="434">
        <v>65126.369999999995</v>
      </c>
      <c r="AI58" s="434">
        <v>80424.937999999995</v>
      </c>
      <c r="AJ58" s="434"/>
      <c r="AK58" s="434">
        <v>330728.61499999999</v>
      </c>
      <c r="AL58" s="434">
        <v>421648</v>
      </c>
      <c r="AM58" s="434">
        <v>415493.57499999995</v>
      </c>
      <c r="AN58" s="434">
        <v>311899.25</v>
      </c>
      <c r="AO58" s="434">
        <v>387888.33500000002</v>
      </c>
      <c r="AP58" s="434">
        <v>386149.82900000003</v>
      </c>
      <c r="AQ58" s="434">
        <v>566254.77361999999</v>
      </c>
      <c r="AR58" s="434">
        <v>522210.0976333844</v>
      </c>
      <c r="AS58" s="434">
        <v>437367.10100000002</v>
      </c>
      <c r="AT58" s="434">
        <v>556846.42000000004</v>
      </c>
      <c r="AU58" s="434">
        <v>361332.10200000007</v>
      </c>
      <c r="AV58" s="434">
        <v>255874.57499999998</v>
      </c>
    </row>
    <row r="59" spans="2:52" ht="9.9499999999999993" customHeight="1" x14ac:dyDescent="0.2">
      <c r="C59" s="154"/>
      <c r="D59" s="150"/>
      <c r="E59" s="150"/>
      <c r="F59" s="150"/>
      <c r="G59" s="150"/>
      <c r="H59" s="150"/>
      <c r="I59" s="150"/>
      <c r="J59" s="150"/>
      <c r="K59" s="150"/>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2"/>
      <c r="AK59" s="150"/>
      <c r="AL59" s="150"/>
      <c r="AM59" s="150"/>
      <c r="AN59" s="150"/>
      <c r="AO59" s="150"/>
      <c r="AP59" s="150"/>
      <c r="AQ59" s="150"/>
      <c r="AR59" s="150"/>
      <c r="AS59" s="150"/>
      <c r="AT59" s="150"/>
      <c r="AU59" s="150"/>
      <c r="AV59" s="150"/>
    </row>
    <row r="60" spans="2:52" ht="18" customHeight="1" thickBot="1" x14ac:dyDescent="0.25">
      <c r="C60" s="52" t="s">
        <v>220</v>
      </c>
      <c r="D60" s="431">
        <v>0</v>
      </c>
      <c r="E60" s="431">
        <v>0</v>
      </c>
      <c r="F60" s="431">
        <v>24</v>
      </c>
      <c r="G60" s="431">
        <v>0</v>
      </c>
      <c r="H60" s="431">
        <v>24</v>
      </c>
      <c r="I60" s="431">
        <v>3187</v>
      </c>
      <c r="J60" s="431">
        <v>48737.997000000003</v>
      </c>
      <c r="K60" s="431">
        <v>13426</v>
      </c>
      <c r="L60" s="431">
        <v>34255.75</v>
      </c>
      <c r="M60" s="431">
        <v>27145</v>
      </c>
      <c r="N60" s="431">
        <v>16483</v>
      </c>
      <c r="O60" s="431">
        <v>39034.75</v>
      </c>
      <c r="P60" s="431">
        <v>27198</v>
      </c>
      <c r="Q60" s="431">
        <v>9280</v>
      </c>
      <c r="R60" s="431">
        <v>37077.75</v>
      </c>
      <c r="S60" s="431">
        <v>8452</v>
      </c>
      <c r="T60" s="431">
        <v>2574</v>
      </c>
      <c r="U60" s="431">
        <v>10944.975</v>
      </c>
      <c r="V60" s="431">
        <v>26659</v>
      </c>
      <c r="W60" s="431">
        <v>5334</v>
      </c>
      <c r="X60" s="431">
        <v>15308</v>
      </c>
      <c r="Y60" s="431">
        <v>626</v>
      </c>
      <c r="Z60" s="431">
        <v>0</v>
      </c>
      <c r="AA60" s="431">
        <v>0</v>
      </c>
      <c r="AB60" s="431">
        <v>12943</v>
      </c>
      <c r="AC60" s="431">
        <v>4720</v>
      </c>
      <c r="AD60" s="431">
        <v>4010</v>
      </c>
      <c r="AE60" s="431">
        <v>0</v>
      </c>
      <c r="AF60" s="431">
        <v>22.774999999999999</v>
      </c>
      <c r="AG60" s="431">
        <v>0</v>
      </c>
      <c r="AH60" s="431">
        <v>4550</v>
      </c>
      <c r="AI60" s="431">
        <v>4350</v>
      </c>
      <c r="AJ60" s="432"/>
      <c r="AK60" s="431">
        <v>193.5</v>
      </c>
      <c r="AL60" s="431">
        <v>0</v>
      </c>
      <c r="AM60" s="431">
        <v>0</v>
      </c>
      <c r="AN60" s="431">
        <v>0</v>
      </c>
      <c r="AO60" s="431">
        <v>24</v>
      </c>
      <c r="AP60" s="431">
        <v>65374.997000000003</v>
      </c>
      <c r="AQ60" s="431">
        <v>116918.5</v>
      </c>
      <c r="AR60" s="431">
        <v>82007.75</v>
      </c>
      <c r="AS60" s="431">
        <v>45511.974999999999</v>
      </c>
      <c r="AT60" s="431">
        <v>15934</v>
      </c>
      <c r="AU60" s="431">
        <v>21673</v>
      </c>
      <c r="AV60" s="431">
        <v>8922.7749999999996</v>
      </c>
    </row>
    <row r="61" spans="2:52" ht="9.9499999999999993" customHeight="1" x14ac:dyDescent="0.2">
      <c r="C61" s="149"/>
      <c r="D61" s="150"/>
      <c r="E61" s="150"/>
      <c r="F61" s="150"/>
      <c r="G61" s="150"/>
      <c r="H61" s="150"/>
      <c r="I61" s="150"/>
      <c r="J61" s="150"/>
      <c r="K61" s="150"/>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2"/>
      <c r="AK61" s="150"/>
      <c r="AL61" s="150"/>
      <c r="AM61" s="150"/>
      <c r="AN61" s="150"/>
      <c r="AO61" s="150"/>
      <c r="AP61" s="150"/>
      <c r="AQ61" s="150"/>
      <c r="AR61" s="150"/>
      <c r="AS61" s="150"/>
      <c r="AT61" s="150"/>
      <c r="AU61" s="150"/>
      <c r="AV61" s="150"/>
    </row>
    <row r="62" spans="2:52" ht="18" customHeight="1" x14ac:dyDescent="0.2">
      <c r="C62" s="121" t="s">
        <v>1</v>
      </c>
      <c r="D62" s="433">
        <v>0</v>
      </c>
      <c r="E62" s="433">
        <v>0</v>
      </c>
      <c r="F62" s="433">
        <v>24</v>
      </c>
      <c r="G62" s="433">
        <v>0</v>
      </c>
      <c r="H62" s="433">
        <v>24</v>
      </c>
      <c r="I62" s="433">
        <v>3187</v>
      </c>
      <c r="J62" s="433">
        <v>48737.997000000003</v>
      </c>
      <c r="K62" s="433">
        <v>13426</v>
      </c>
      <c r="L62" s="433">
        <v>34255.75</v>
      </c>
      <c r="M62" s="433">
        <v>27145</v>
      </c>
      <c r="N62" s="433">
        <v>16483</v>
      </c>
      <c r="O62" s="433">
        <v>39034.75</v>
      </c>
      <c r="P62" s="433">
        <v>27198</v>
      </c>
      <c r="Q62" s="433">
        <v>9280</v>
      </c>
      <c r="R62" s="433">
        <v>37077.75</v>
      </c>
      <c r="S62" s="433">
        <v>8452</v>
      </c>
      <c r="T62" s="433">
        <v>2574</v>
      </c>
      <c r="U62" s="433">
        <v>10944.975</v>
      </c>
      <c r="V62" s="433">
        <v>26659</v>
      </c>
      <c r="W62" s="433">
        <v>5334</v>
      </c>
      <c r="X62" s="433">
        <v>15308</v>
      </c>
      <c r="Y62" s="433">
        <v>626</v>
      </c>
      <c r="Z62" s="433">
        <v>0</v>
      </c>
      <c r="AA62" s="433">
        <v>0</v>
      </c>
      <c r="AB62" s="433">
        <v>12943</v>
      </c>
      <c r="AC62" s="433">
        <v>4720</v>
      </c>
      <c r="AD62" s="433">
        <v>4010</v>
      </c>
      <c r="AE62" s="433">
        <v>0</v>
      </c>
      <c r="AF62" s="433">
        <v>22.774999999999999</v>
      </c>
      <c r="AG62" s="433">
        <v>0</v>
      </c>
      <c r="AH62" s="433">
        <v>4550</v>
      </c>
      <c r="AI62" s="433">
        <v>4350</v>
      </c>
      <c r="AJ62" s="152"/>
      <c r="AK62" s="433">
        <v>193.5</v>
      </c>
      <c r="AL62" s="433">
        <v>0</v>
      </c>
      <c r="AM62" s="433">
        <v>0</v>
      </c>
      <c r="AN62" s="433">
        <v>0</v>
      </c>
      <c r="AO62" s="433">
        <v>24</v>
      </c>
      <c r="AP62" s="433">
        <v>65374.997000000003</v>
      </c>
      <c r="AQ62" s="433">
        <v>116918.5</v>
      </c>
      <c r="AR62" s="433">
        <v>82007.75</v>
      </c>
      <c r="AS62" s="433">
        <v>45511.974999999999</v>
      </c>
      <c r="AT62" s="433">
        <v>15934</v>
      </c>
      <c r="AU62" s="433">
        <v>21673</v>
      </c>
      <c r="AV62" s="433">
        <v>8922.7749999999996</v>
      </c>
    </row>
    <row r="63" spans="2:52" ht="18" customHeight="1" x14ac:dyDescent="0.2">
      <c r="C63" s="130" t="s">
        <v>176</v>
      </c>
      <c r="D63" s="434">
        <v>0</v>
      </c>
      <c r="E63" s="434">
        <v>0</v>
      </c>
      <c r="F63" s="434">
        <v>0</v>
      </c>
      <c r="G63" s="434">
        <v>0</v>
      </c>
      <c r="H63" s="434">
        <v>0</v>
      </c>
      <c r="I63" s="434">
        <v>0</v>
      </c>
      <c r="J63" s="434">
        <v>0</v>
      </c>
      <c r="K63" s="434">
        <v>0</v>
      </c>
      <c r="L63" s="434">
        <v>0</v>
      </c>
      <c r="M63" s="434">
        <v>0</v>
      </c>
      <c r="N63" s="434">
        <v>0</v>
      </c>
      <c r="O63" s="434">
        <v>0</v>
      </c>
      <c r="P63" s="434">
        <v>0</v>
      </c>
      <c r="Q63" s="434">
        <v>0</v>
      </c>
      <c r="R63" s="434">
        <v>0</v>
      </c>
      <c r="S63" s="434">
        <v>0</v>
      </c>
      <c r="T63" s="434">
        <v>0</v>
      </c>
      <c r="U63" s="434">
        <v>0</v>
      </c>
      <c r="V63" s="434">
        <v>0</v>
      </c>
      <c r="W63" s="434">
        <v>0</v>
      </c>
      <c r="X63" s="434">
        <v>0</v>
      </c>
      <c r="Y63" s="434">
        <v>0</v>
      </c>
      <c r="Z63" s="434">
        <v>0</v>
      </c>
      <c r="AA63" s="434">
        <v>0</v>
      </c>
      <c r="AB63" s="434">
        <v>0</v>
      </c>
      <c r="AC63" s="434">
        <v>0</v>
      </c>
      <c r="AD63" s="434">
        <v>0</v>
      </c>
      <c r="AE63" s="434">
        <v>0</v>
      </c>
      <c r="AF63" s="434">
        <v>0</v>
      </c>
      <c r="AG63" s="434">
        <v>0</v>
      </c>
      <c r="AH63" s="434">
        <v>0</v>
      </c>
      <c r="AI63" s="434">
        <v>0</v>
      </c>
      <c r="AJ63" s="434"/>
      <c r="AK63" s="434">
        <v>0</v>
      </c>
      <c r="AL63" s="434">
        <v>0</v>
      </c>
      <c r="AM63" s="434">
        <v>0</v>
      </c>
      <c r="AN63" s="434">
        <v>0</v>
      </c>
      <c r="AO63" s="434">
        <v>0</v>
      </c>
      <c r="AP63" s="434">
        <v>0</v>
      </c>
      <c r="AQ63" s="434">
        <v>0</v>
      </c>
      <c r="AR63" s="434">
        <v>0</v>
      </c>
      <c r="AS63" s="434">
        <v>0</v>
      </c>
      <c r="AT63" s="434">
        <v>0</v>
      </c>
      <c r="AU63" s="434">
        <v>0</v>
      </c>
      <c r="AV63" s="434">
        <v>0</v>
      </c>
    </row>
    <row r="64" spans="2:52" ht="9.9499999999999993" customHeight="1" x14ac:dyDescent="0.2">
      <c r="C64" s="154"/>
      <c r="D64" s="150"/>
      <c r="E64" s="150"/>
      <c r="F64" s="150"/>
      <c r="G64" s="150"/>
      <c r="H64" s="150"/>
      <c r="I64" s="150"/>
      <c r="J64" s="150"/>
      <c r="K64" s="150"/>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2"/>
      <c r="AK64" s="150"/>
      <c r="AL64" s="150"/>
      <c r="AM64" s="150"/>
      <c r="AN64" s="150"/>
      <c r="AO64" s="150"/>
      <c r="AP64" s="150"/>
      <c r="AQ64" s="150"/>
      <c r="AR64" s="150"/>
      <c r="AS64" s="150"/>
      <c r="AT64" s="150"/>
      <c r="AU64" s="150"/>
      <c r="AV64" s="150"/>
    </row>
    <row r="65" spans="2:48" ht="18" customHeight="1" thickBot="1" x14ac:dyDescent="0.25">
      <c r="C65" s="52" t="s">
        <v>221</v>
      </c>
      <c r="D65" s="431">
        <v>338634.91599999997</v>
      </c>
      <c r="E65" s="431">
        <v>369339.31500000006</v>
      </c>
      <c r="F65" s="431">
        <v>430077.51299999992</v>
      </c>
      <c r="G65" s="431">
        <v>421742.27799999999</v>
      </c>
      <c r="H65" s="431">
        <v>318205.89899999998</v>
      </c>
      <c r="I65" s="431">
        <v>385289.78499999992</v>
      </c>
      <c r="J65" s="431">
        <v>522984.19099999999</v>
      </c>
      <c r="K65" s="431">
        <v>358416.30299999996</v>
      </c>
      <c r="L65" s="431">
        <v>283595.09499999997</v>
      </c>
      <c r="M65" s="431">
        <v>388716.54200000002</v>
      </c>
      <c r="N65" s="431">
        <v>346078.783</v>
      </c>
      <c r="O65" s="431">
        <v>299831.91699999996</v>
      </c>
      <c r="P65" s="431">
        <v>350408.24300000002</v>
      </c>
      <c r="Q65" s="431">
        <v>326725.125</v>
      </c>
      <c r="R65" s="431">
        <v>323951.13399999996</v>
      </c>
      <c r="S65" s="431">
        <v>319037.02399999998</v>
      </c>
      <c r="T65" s="431">
        <v>214911.34899999999</v>
      </c>
      <c r="U65" s="431">
        <v>200048.777</v>
      </c>
      <c r="V65" s="431">
        <v>262407.924</v>
      </c>
      <c r="W65" s="431">
        <v>351570.16399999999</v>
      </c>
      <c r="X65" s="431">
        <v>286927.59999999998</v>
      </c>
      <c r="Y65" s="431">
        <v>265379.45</v>
      </c>
      <c r="Z65" s="431">
        <v>253262.40499999997</v>
      </c>
      <c r="AA65" s="431">
        <v>255362.32299999997</v>
      </c>
      <c r="AB65" s="431">
        <v>151939.117</v>
      </c>
      <c r="AC65" s="431">
        <v>250448.91</v>
      </c>
      <c r="AD65" s="431">
        <v>195701.57799999998</v>
      </c>
      <c r="AE65" s="431">
        <v>187058.31399999998</v>
      </c>
      <c r="AF65" s="431">
        <v>178319.299</v>
      </c>
      <c r="AG65" s="431">
        <v>201885.07</v>
      </c>
      <c r="AH65" s="431">
        <v>208984.41899999999</v>
      </c>
      <c r="AI65" s="431">
        <v>252766.36900000001</v>
      </c>
      <c r="AJ65" s="432"/>
      <c r="AK65" s="431">
        <v>1177856.4096666663</v>
      </c>
      <c r="AL65" s="431">
        <v>1120049.2459250002</v>
      </c>
      <c r="AM65" s="431">
        <v>1268199.8160000001</v>
      </c>
      <c r="AN65" s="431">
        <v>1536274.02</v>
      </c>
      <c r="AO65" s="431">
        <v>1559794.0220000001</v>
      </c>
      <c r="AP65" s="431">
        <v>1584896.1780000001</v>
      </c>
      <c r="AQ65" s="431">
        <v>1318222.3370000001</v>
      </c>
      <c r="AR65" s="431">
        <v>1320121.5260000001</v>
      </c>
      <c r="AS65" s="431">
        <v>1028938.2139999999</v>
      </c>
      <c r="AT65" s="431">
        <v>1060931.7779999999</v>
      </c>
      <c r="AU65" s="431">
        <v>785147.91899999999</v>
      </c>
      <c r="AV65" s="431">
        <v>841955.15699999989</v>
      </c>
    </row>
    <row r="66" spans="2:48" ht="9.9499999999999993" customHeight="1" x14ac:dyDescent="0.2">
      <c r="C66" s="149"/>
      <c r="D66" s="150"/>
      <c r="E66" s="150"/>
      <c r="F66" s="150"/>
      <c r="G66" s="150"/>
      <c r="H66" s="150"/>
      <c r="I66" s="150"/>
      <c r="J66" s="150"/>
      <c r="K66" s="150"/>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2"/>
      <c r="AK66" s="150"/>
      <c r="AL66" s="150"/>
      <c r="AM66" s="150"/>
      <c r="AN66" s="150"/>
      <c r="AO66" s="150"/>
      <c r="AP66" s="150"/>
      <c r="AQ66" s="150"/>
      <c r="AR66" s="150"/>
      <c r="AS66" s="150"/>
      <c r="AT66" s="150"/>
      <c r="AU66" s="150"/>
      <c r="AV66" s="150"/>
    </row>
    <row r="67" spans="2:48" ht="18" customHeight="1" x14ac:dyDescent="0.2">
      <c r="C67" s="121" t="s">
        <v>170</v>
      </c>
      <c r="D67" s="433">
        <v>0</v>
      </c>
      <c r="E67" s="433">
        <v>3812.4850000000001</v>
      </c>
      <c r="F67" s="433">
        <v>4407.4970000000003</v>
      </c>
      <c r="G67" s="433">
        <v>3619.4690000000001</v>
      </c>
      <c r="H67" s="433">
        <v>12092.956000000002</v>
      </c>
      <c r="I67" s="433">
        <v>12421.055</v>
      </c>
      <c r="J67" s="433">
        <v>18216.819</v>
      </c>
      <c r="K67" s="433">
        <v>20127.877</v>
      </c>
      <c r="L67" s="433">
        <v>23784</v>
      </c>
      <c r="M67" s="433">
        <v>19636.781999999999</v>
      </c>
      <c r="N67" s="433">
        <v>12855.537</v>
      </c>
      <c r="O67" s="433">
        <v>7917.1140000000005</v>
      </c>
      <c r="P67" s="433">
        <v>34499.743999999999</v>
      </c>
      <c r="Q67" s="433">
        <v>11947.378000000001</v>
      </c>
      <c r="R67" s="433">
        <v>18397.072</v>
      </c>
      <c r="S67" s="433">
        <v>36083.078999999998</v>
      </c>
      <c r="T67" s="433">
        <v>30255.647000000001</v>
      </c>
      <c r="U67" s="433">
        <v>6507.3280000000004</v>
      </c>
      <c r="V67" s="433">
        <v>29154.360999999997</v>
      </c>
      <c r="W67" s="433">
        <v>48631.455999999998</v>
      </c>
      <c r="X67" s="433">
        <v>47210.421000000002</v>
      </c>
      <c r="Y67" s="433">
        <v>38536.409</v>
      </c>
      <c r="Z67" s="433">
        <v>25025.563999999998</v>
      </c>
      <c r="AA67" s="433">
        <v>28134.922999999999</v>
      </c>
      <c r="AB67" s="433">
        <v>0</v>
      </c>
      <c r="AC67" s="433">
        <v>11972.134</v>
      </c>
      <c r="AD67" s="433">
        <v>0</v>
      </c>
      <c r="AE67" s="433">
        <v>19624.878000000001</v>
      </c>
      <c r="AF67" s="433">
        <v>20483.053</v>
      </c>
      <c r="AG67" s="433">
        <v>23234.775999999998</v>
      </c>
      <c r="AH67" s="433">
        <v>25363.304</v>
      </c>
      <c r="AI67" s="433">
        <v>20720.763999999999</v>
      </c>
      <c r="AJ67" s="152"/>
      <c r="AK67" s="433">
        <v>9852.9220000000005</v>
      </c>
      <c r="AL67" s="433">
        <v>7736.8829999999998</v>
      </c>
      <c r="AM67" s="433">
        <v>8058.7370000000001</v>
      </c>
      <c r="AN67" s="433">
        <v>3598.9749999999999</v>
      </c>
      <c r="AO67" s="433">
        <v>11839.451000000001</v>
      </c>
      <c r="AP67" s="433">
        <v>62858.707000000002</v>
      </c>
      <c r="AQ67" s="433">
        <v>64193.433000000005</v>
      </c>
      <c r="AR67" s="433">
        <v>100927.273</v>
      </c>
      <c r="AS67" s="433">
        <v>114548.79199999999</v>
      </c>
      <c r="AT67" s="433">
        <v>138907.31700000001</v>
      </c>
      <c r="AU67" s="433">
        <v>31597.012000000002</v>
      </c>
      <c r="AV67" s="433">
        <v>89801.896999999997</v>
      </c>
    </row>
    <row r="68" spans="2:48" ht="18" customHeight="1" x14ac:dyDescent="0.2">
      <c r="C68" s="130" t="s">
        <v>143</v>
      </c>
      <c r="D68" s="434">
        <v>39855.945</v>
      </c>
      <c r="E68" s="434">
        <v>68170.177000000011</v>
      </c>
      <c r="F68" s="434">
        <v>72258.02399999999</v>
      </c>
      <c r="G68" s="434">
        <v>56496.124000000003</v>
      </c>
      <c r="H68" s="434">
        <v>53321.519</v>
      </c>
      <c r="I68" s="434">
        <v>40683.866999999998</v>
      </c>
      <c r="J68" s="434">
        <v>40375.020000000004</v>
      </c>
      <c r="K68" s="434">
        <v>36073.206999999995</v>
      </c>
      <c r="L68" s="434">
        <v>19314.228999999999</v>
      </c>
      <c r="M68" s="434">
        <v>28340.270000000004</v>
      </c>
      <c r="N68" s="434">
        <v>24157.019999999997</v>
      </c>
      <c r="O68" s="434">
        <v>7500.8879999999999</v>
      </c>
      <c r="P68" s="434">
        <v>7827.8230000000003</v>
      </c>
      <c r="Q68" s="434">
        <v>21488.728999999999</v>
      </c>
      <c r="R68" s="434">
        <v>9210.3060000000005</v>
      </c>
      <c r="S68" s="434">
        <v>4600.63</v>
      </c>
      <c r="T68" s="434">
        <v>0</v>
      </c>
      <c r="U68" s="434">
        <v>0</v>
      </c>
      <c r="V68" s="434">
        <v>0</v>
      </c>
      <c r="W68" s="434">
        <v>9599.9689999999991</v>
      </c>
      <c r="X68" s="434">
        <v>14200.407000000001</v>
      </c>
      <c r="Y68" s="434">
        <v>8369.5910000000003</v>
      </c>
      <c r="Z68" s="434">
        <v>3061.7150000000001</v>
      </c>
      <c r="AA68" s="434">
        <v>0</v>
      </c>
      <c r="AB68" s="434">
        <v>6305.1809999999996</v>
      </c>
      <c r="AC68" s="434">
        <v>2855.8270000000002</v>
      </c>
      <c r="AD68" s="434">
        <v>14003.092000000001</v>
      </c>
      <c r="AE68" s="434">
        <v>0</v>
      </c>
      <c r="AF68" s="434">
        <v>0</v>
      </c>
      <c r="AG68" s="434">
        <v>0</v>
      </c>
      <c r="AH68" s="434">
        <v>0</v>
      </c>
      <c r="AI68" s="434">
        <v>0</v>
      </c>
      <c r="AJ68" s="434"/>
      <c r="AK68" s="434">
        <v>160397.77899999998</v>
      </c>
      <c r="AL68" s="434">
        <v>155589.51699999999</v>
      </c>
      <c r="AM68" s="434">
        <v>186258.94199999998</v>
      </c>
      <c r="AN68" s="434">
        <v>179167.85500000001</v>
      </c>
      <c r="AO68" s="434">
        <v>236780.27000000002</v>
      </c>
      <c r="AP68" s="434">
        <v>170453.61300000001</v>
      </c>
      <c r="AQ68" s="434">
        <v>79312.407000000007</v>
      </c>
      <c r="AR68" s="434">
        <v>43127.487999999998</v>
      </c>
      <c r="AS68" s="434">
        <v>9599.9689999999991</v>
      </c>
      <c r="AT68" s="434">
        <v>25631.713</v>
      </c>
      <c r="AU68" s="434">
        <v>23164.1</v>
      </c>
      <c r="AV68" s="434">
        <v>0</v>
      </c>
    </row>
    <row r="69" spans="2:48" ht="18" customHeight="1" x14ac:dyDescent="0.2">
      <c r="C69" s="121" t="s">
        <v>157</v>
      </c>
      <c r="D69" s="433">
        <v>31815.611999999997</v>
      </c>
      <c r="E69" s="433">
        <v>34539.888999999996</v>
      </c>
      <c r="F69" s="433">
        <v>48968.368999999999</v>
      </c>
      <c r="G69" s="433">
        <v>53546.436000000002</v>
      </c>
      <c r="H69" s="433">
        <v>34891.019</v>
      </c>
      <c r="I69" s="433">
        <v>42917.304000000004</v>
      </c>
      <c r="J69" s="433">
        <v>43885.891999999993</v>
      </c>
      <c r="K69" s="433">
        <v>43709.813000000002</v>
      </c>
      <c r="L69" s="433">
        <v>52906.877999999997</v>
      </c>
      <c r="M69" s="433">
        <v>49612.821000000004</v>
      </c>
      <c r="N69" s="433">
        <v>58980.070999999996</v>
      </c>
      <c r="O69" s="433">
        <v>52166.710999999996</v>
      </c>
      <c r="P69" s="433">
        <v>57497.608</v>
      </c>
      <c r="Q69" s="433">
        <v>60981.207999999999</v>
      </c>
      <c r="R69" s="433">
        <v>57278.019</v>
      </c>
      <c r="S69" s="433">
        <v>65261.667000000001</v>
      </c>
      <c r="T69" s="433">
        <v>40667.858</v>
      </c>
      <c r="U69" s="433">
        <v>43504.86</v>
      </c>
      <c r="V69" s="433">
        <v>57353.985000000001</v>
      </c>
      <c r="W69" s="433">
        <v>64634.851000000002</v>
      </c>
      <c r="X69" s="433">
        <v>53262.097000000002</v>
      </c>
      <c r="Y69" s="433">
        <v>59185.837</v>
      </c>
      <c r="Z69" s="433">
        <v>54797.315999999992</v>
      </c>
      <c r="AA69" s="433">
        <v>70665.894</v>
      </c>
      <c r="AB69" s="433">
        <v>47135.089000000007</v>
      </c>
      <c r="AC69" s="433">
        <v>63322.376000000004</v>
      </c>
      <c r="AD69" s="433">
        <v>49412.915000000001</v>
      </c>
      <c r="AE69" s="433">
        <v>55152.374000000003</v>
      </c>
      <c r="AF69" s="433">
        <v>55399.044000000002</v>
      </c>
      <c r="AG69" s="433">
        <v>50476.570999999996</v>
      </c>
      <c r="AH69" s="433">
        <v>49238.582000000002</v>
      </c>
      <c r="AI69" s="433">
        <v>56631.695</v>
      </c>
      <c r="AJ69" s="152"/>
      <c r="AK69" s="433">
        <v>77891.45199999999</v>
      </c>
      <c r="AL69" s="433">
        <v>58626.973000000005</v>
      </c>
      <c r="AM69" s="433">
        <v>148762.97400000002</v>
      </c>
      <c r="AN69" s="433">
        <v>171009.62499999997</v>
      </c>
      <c r="AO69" s="433">
        <v>168870.30599999998</v>
      </c>
      <c r="AP69" s="433">
        <v>165404.02799999999</v>
      </c>
      <c r="AQ69" s="433">
        <v>213666.48099999997</v>
      </c>
      <c r="AR69" s="433">
        <v>241018.50199999998</v>
      </c>
      <c r="AS69" s="433">
        <v>206161.55399999997</v>
      </c>
      <c r="AT69" s="433">
        <v>237911.144</v>
      </c>
      <c r="AU69" s="433">
        <v>215022.75400000002</v>
      </c>
      <c r="AV69" s="433">
        <v>211745.89199999999</v>
      </c>
    </row>
    <row r="70" spans="2:48" ht="18" customHeight="1" x14ac:dyDescent="0.2">
      <c r="C70" s="130" t="s">
        <v>160</v>
      </c>
      <c r="D70" s="434">
        <v>5024.2460000000001</v>
      </c>
      <c r="E70" s="434">
        <v>5029.6540000000005</v>
      </c>
      <c r="F70" s="434">
        <v>0</v>
      </c>
      <c r="G70" s="434">
        <v>15944.991999999998</v>
      </c>
      <c r="H70" s="434">
        <v>10249.941999999999</v>
      </c>
      <c r="I70" s="434">
        <v>14949.987000000001</v>
      </c>
      <c r="J70" s="434">
        <v>15341.713</v>
      </c>
      <c r="K70" s="434">
        <v>10250.644</v>
      </c>
      <c r="L70" s="434">
        <v>5249.5709999999999</v>
      </c>
      <c r="M70" s="434">
        <v>16396.213</v>
      </c>
      <c r="N70" s="434">
        <v>15993.208000000001</v>
      </c>
      <c r="O70" s="434">
        <v>0</v>
      </c>
      <c r="P70" s="434">
        <v>0</v>
      </c>
      <c r="Q70" s="434">
        <v>5246.192</v>
      </c>
      <c r="R70" s="434">
        <v>4994.674</v>
      </c>
      <c r="S70" s="434">
        <v>7349.21</v>
      </c>
      <c r="T70" s="434">
        <v>0</v>
      </c>
      <c r="U70" s="434">
        <v>0</v>
      </c>
      <c r="V70" s="434">
        <v>10488.966</v>
      </c>
      <c r="W70" s="434">
        <v>10282.043</v>
      </c>
      <c r="X70" s="434">
        <v>10495.433000000001</v>
      </c>
      <c r="Y70" s="434">
        <v>9998.9750000000004</v>
      </c>
      <c r="Z70" s="434">
        <v>5227.777</v>
      </c>
      <c r="AA70" s="434">
        <v>0</v>
      </c>
      <c r="AB70" s="434">
        <v>0</v>
      </c>
      <c r="AC70" s="434">
        <v>0</v>
      </c>
      <c r="AD70" s="434">
        <v>0</v>
      </c>
      <c r="AE70" s="434">
        <v>0</v>
      </c>
      <c r="AF70" s="434">
        <v>0</v>
      </c>
      <c r="AG70" s="434">
        <v>0</v>
      </c>
      <c r="AH70" s="434">
        <v>6999.5079999999998</v>
      </c>
      <c r="AI70" s="434">
        <v>0</v>
      </c>
      <c r="AJ70" s="434"/>
      <c r="AK70" s="434">
        <v>172412.49399999998</v>
      </c>
      <c r="AL70" s="434">
        <v>138418.13899999997</v>
      </c>
      <c r="AM70" s="434">
        <v>167277.20300000001</v>
      </c>
      <c r="AN70" s="434">
        <v>66848.982000000004</v>
      </c>
      <c r="AO70" s="434">
        <v>25998.892</v>
      </c>
      <c r="AP70" s="434">
        <v>50792.286</v>
      </c>
      <c r="AQ70" s="434">
        <v>37638.991999999998</v>
      </c>
      <c r="AR70" s="434">
        <v>17590.076000000001</v>
      </c>
      <c r="AS70" s="434">
        <v>20771.008999999998</v>
      </c>
      <c r="AT70" s="434">
        <v>25722.185000000005</v>
      </c>
      <c r="AU70" s="434">
        <v>0</v>
      </c>
      <c r="AV70" s="434">
        <v>6999.5079999999998</v>
      </c>
    </row>
    <row r="71" spans="2:48" ht="18" customHeight="1" x14ac:dyDescent="0.2">
      <c r="C71" s="121" t="s">
        <v>158</v>
      </c>
      <c r="D71" s="433">
        <v>33845.740000000005</v>
      </c>
      <c r="E71" s="433">
        <v>28956.413</v>
      </c>
      <c r="F71" s="433">
        <v>66642.261999999988</v>
      </c>
      <c r="G71" s="433">
        <v>61208.913999999997</v>
      </c>
      <c r="H71" s="433">
        <v>49325.91</v>
      </c>
      <c r="I71" s="433">
        <v>49173.561999999991</v>
      </c>
      <c r="J71" s="433">
        <v>48395.569000000003</v>
      </c>
      <c r="K71" s="433">
        <v>54504.004000000001</v>
      </c>
      <c r="L71" s="433">
        <v>57771.032000000007</v>
      </c>
      <c r="M71" s="433">
        <v>37211.097999999998</v>
      </c>
      <c r="N71" s="433">
        <v>63439.725999999995</v>
      </c>
      <c r="O71" s="433">
        <v>78265.622000000003</v>
      </c>
      <c r="P71" s="433">
        <v>99192.781000000003</v>
      </c>
      <c r="Q71" s="433">
        <v>63105.095000000001</v>
      </c>
      <c r="R71" s="433">
        <v>75218.766000000003</v>
      </c>
      <c r="S71" s="433">
        <v>64671.365999999995</v>
      </c>
      <c r="T71" s="433">
        <v>28205.965</v>
      </c>
      <c r="U71" s="433">
        <v>35696.137999999999</v>
      </c>
      <c r="V71" s="433">
        <v>34675.709000000003</v>
      </c>
      <c r="W71" s="433">
        <v>48736.603999999999</v>
      </c>
      <c r="X71" s="433">
        <v>49540.635999999999</v>
      </c>
      <c r="Y71" s="433">
        <v>12860.092000000001</v>
      </c>
      <c r="Z71" s="433">
        <v>23296.559000000001</v>
      </c>
      <c r="AA71" s="433">
        <v>34624.832999999999</v>
      </c>
      <c r="AB71" s="433">
        <v>25569.573</v>
      </c>
      <c r="AC71" s="433">
        <v>57077.741000000002</v>
      </c>
      <c r="AD71" s="433">
        <v>46267.915000000001</v>
      </c>
      <c r="AE71" s="433">
        <v>14414.546999999999</v>
      </c>
      <c r="AF71" s="433">
        <v>8732.5079999999998</v>
      </c>
      <c r="AG71" s="433">
        <v>21825.361000000001</v>
      </c>
      <c r="AH71" s="433">
        <v>36600.714</v>
      </c>
      <c r="AI71" s="433">
        <v>35096.974999999999</v>
      </c>
      <c r="AJ71" s="152"/>
      <c r="AK71" s="433">
        <v>293897.14</v>
      </c>
      <c r="AL71" s="433">
        <v>184177.86900000001</v>
      </c>
      <c r="AM71" s="433">
        <v>180529.13099999999</v>
      </c>
      <c r="AN71" s="433">
        <v>206159.97700000001</v>
      </c>
      <c r="AO71" s="433">
        <v>190653.329</v>
      </c>
      <c r="AP71" s="433">
        <v>201399.04499999998</v>
      </c>
      <c r="AQ71" s="433">
        <v>236687.478</v>
      </c>
      <c r="AR71" s="433">
        <v>302188.00799999997</v>
      </c>
      <c r="AS71" s="433">
        <v>147314.416</v>
      </c>
      <c r="AT71" s="433">
        <v>120322.12000000001</v>
      </c>
      <c r="AU71" s="433">
        <v>143329.77599999998</v>
      </c>
      <c r="AV71" s="433">
        <v>102255.55799999999</v>
      </c>
    </row>
    <row r="72" spans="2:48" ht="18" customHeight="1" x14ac:dyDescent="0.2">
      <c r="C72" s="130" t="s">
        <v>159</v>
      </c>
      <c r="D72" s="434">
        <v>44103.375</v>
      </c>
      <c r="E72" s="434">
        <v>58143.284</v>
      </c>
      <c r="F72" s="434">
        <v>17023.436000000002</v>
      </c>
      <c r="G72" s="434">
        <v>13967.103999999999</v>
      </c>
      <c r="H72" s="434">
        <v>37100.748</v>
      </c>
      <c r="I72" s="434">
        <v>21788.498</v>
      </c>
      <c r="J72" s="434">
        <v>25703.396999999997</v>
      </c>
      <c r="K72" s="434">
        <v>19410.682000000001</v>
      </c>
      <c r="L72" s="434">
        <v>17290.797999999999</v>
      </c>
      <c r="M72" s="434">
        <v>19209.254000000001</v>
      </c>
      <c r="N72" s="434">
        <v>18971.956000000002</v>
      </c>
      <c r="O72" s="434">
        <v>17699.493000000002</v>
      </c>
      <c r="P72" s="434">
        <v>6208.933</v>
      </c>
      <c r="Q72" s="434">
        <v>17370.934000000001</v>
      </c>
      <c r="R72" s="434">
        <v>9520.5609999999997</v>
      </c>
      <c r="S72" s="434">
        <v>8597.66</v>
      </c>
      <c r="T72" s="434">
        <v>215.5</v>
      </c>
      <c r="U72" s="434">
        <v>215.82</v>
      </c>
      <c r="V72" s="434">
        <v>243</v>
      </c>
      <c r="W72" s="434">
        <v>11234.094999999999</v>
      </c>
      <c r="X72" s="434">
        <v>14795.534</v>
      </c>
      <c r="Y72" s="434">
        <v>16867.074000000001</v>
      </c>
      <c r="Z72" s="434">
        <v>22009.506999999998</v>
      </c>
      <c r="AA72" s="434">
        <v>21610.343000000001</v>
      </c>
      <c r="AB72" s="434">
        <v>11247.108</v>
      </c>
      <c r="AC72" s="434">
        <v>24572.592000000001</v>
      </c>
      <c r="AD72" s="434">
        <v>15365.300999999999</v>
      </c>
      <c r="AE72" s="434">
        <v>4243.9009999999998</v>
      </c>
      <c r="AF72" s="434">
        <v>5871.1940000000004</v>
      </c>
      <c r="AG72" s="434">
        <v>7042.5889999999999</v>
      </c>
      <c r="AH72" s="434">
        <v>7993.5719999999992</v>
      </c>
      <c r="AI72" s="434">
        <v>14156.45</v>
      </c>
      <c r="AJ72" s="434"/>
      <c r="AK72" s="434">
        <v>50552.90800000001</v>
      </c>
      <c r="AL72" s="434">
        <v>64643.540000000008</v>
      </c>
      <c r="AM72" s="434">
        <v>86127.725999999995</v>
      </c>
      <c r="AN72" s="434">
        <v>139629.63599999997</v>
      </c>
      <c r="AO72" s="434">
        <v>133237.19899999999</v>
      </c>
      <c r="AP72" s="434">
        <v>104003.325</v>
      </c>
      <c r="AQ72" s="434">
        <v>73171.501000000004</v>
      </c>
      <c r="AR72" s="434">
        <v>41698.088000000003</v>
      </c>
      <c r="AS72" s="434">
        <v>11908.414999999999</v>
      </c>
      <c r="AT72" s="434">
        <v>75282.457999999999</v>
      </c>
      <c r="AU72" s="434">
        <v>55428.901999999995</v>
      </c>
      <c r="AV72" s="434">
        <v>35063.805</v>
      </c>
    </row>
    <row r="73" spans="2:48" ht="18" customHeight="1" x14ac:dyDescent="0.2">
      <c r="C73" s="121" t="s">
        <v>166</v>
      </c>
      <c r="D73" s="433">
        <v>53727.698000000004</v>
      </c>
      <c r="E73" s="433">
        <v>37359.063999999998</v>
      </c>
      <c r="F73" s="433">
        <v>77650.801000000007</v>
      </c>
      <c r="G73" s="433">
        <v>67437.722999999998</v>
      </c>
      <c r="H73" s="433">
        <v>10083.726999999999</v>
      </c>
      <c r="I73" s="433">
        <v>87204.194000000003</v>
      </c>
      <c r="J73" s="433">
        <v>170343.495</v>
      </c>
      <c r="K73" s="433">
        <v>67453.853000000003</v>
      </c>
      <c r="L73" s="433">
        <v>0</v>
      </c>
      <c r="M73" s="433">
        <v>102431.473</v>
      </c>
      <c r="N73" s="433">
        <v>19252.561999999998</v>
      </c>
      <c r="O73" s="433">
        <v>23982.659</v>
      </c>
      <c r="P73" s="433">
        <v>27567.116000000002</v>
      </c>
      <c r="Q73" s="433">
        <v>10696.862000000001</v>
      </c>
      <c r="R73" s="433">
        <v>25507.652999999998</v>
      </c>
      <c r="S73" s="433">
        <v>14258.181</v>
      </c>
      <c r="T73" s="433">
        <v>18539.563000000002</v>
      </c>
      <c r="U73" s="433">
        <v>4199.88</v>
      </c>
      <c r="V73" s="433">
        <v>15352.851000000001</v>
      </c>
      <c r="W73" s="433">
        <v>22344.803</v>
      </c>
      <c r="X73" s="433">
        <v>4095.6750000000002</v>
      </c>
      <c r="Y73" s="433">
        <v>0</v>
      </c>
      <c r="Z73" s="433">
        <v>0</v>
      </c>
      <c r="AA73" s="433">
        <v>0</v>
      </c>
      <c r="AB73" s="433">
        <v>0</v>
      </c>
      <c r="AC73" s="433">
        <v>8949.7649999999994</v>
      </c>
      <c r="AD73" s="433">
        <v>0</v>
      </c>
      <c r="AE73" s="433">
        <v>0</v>
      </c>
      <c r="AF73" s="433">
        <v>0</v>
      </c>
      <c r="AG73" s="433">
        <v>4494.0159999999996</v>
      </c>
      <c r="AH73" s="433">
        <v>0</v>
      </c>
      <c r="AI73" s="433">
        <v>4014.28</v>
      </c>
      <c r="AJ73" s="152"/>
      <c r="AK73" s="433">
        <v>42486.883999999998</v>
      </c>
      <c r="AL73" s="433">
        <v>13950.78</v>
      </c>
      <c r="AM73" s="433">
        <v>54721.227999999996</v>
      </c>
      <c r="AN73" s="433">
        <v>264727.40599999996</v>
      </c>
      <c r="AO73" s="433">
        <v>236175.28600000002</v>
      </c>
      <c r="AP73" s="433">
        <v>335085.26899999997</v>
      </c>
      <c r="AQ73" s="433">
        <v>145666.69400000002</v>
      </c>
      <c r="AR73" s="433">
        <v>78029.812000000005</v>
      </c>
      <c r="AS73" s="433">
        <v>60437.097000000002</v>
      </c>
      <c r="AT73" s="433">
        <v>4095.6750000000002</v>
      </c>
      <c r="AU73" s="433">
        <v>8949.7649999999994</v>
      </c>
      <c r="AV73" s="433">
        <v>8508.2960000000003</v>
      </c>
    </row>
    <row r="74" spans="2:48" ht="18" customHeight="1" x14ac:dyDescent="0.2">
      <c r="C74" s="130" t="s">
        <v>168</v>
      </c>
      <c r="D74" s="434">
        <v>0</v>
      </c>
      <c r="E74" s="434">
        <v>0</v>
      </c>
      <c r="F74" s="434">
        <v>0</v>
      </c>
      <c r="G74" s="434">
        <v>0</v>
      </c>
      <c r="H74" s="434">
        <v>0</v>
      </c>
      <c r="I74" s="434">
        <v>0</v>
      </c>
      <c r="J74" s="434">
        <v>0</v>
      </c>
      <c r="K74" s="434">
        <v>0</v>
      </c>
      <c r="L74" s="434">
        <v>0</v>
      </c>
      <c r="M74" s="434">
        <v>0</v>
      </c>
      <c r="N74" s="434">
        <v>0</v>
      </c>
      <c r="O74" s="434">
        <v>0</v>
      </c>
      <c r="P74" s="434">
        <v>0</v>
      </c>
      <c r="Q74" s="434">
        <v>0</v>
      </c>
      <c r="R74" s="434">
        <v>0</v>
      </c>
      <c r="S74" s="434">
        <v>0</v>
      </c>
      <c r="T74" s="434">
        <v>0</v>
      </c>
      <c r="U74" s="434">
        <v>0</v>
      </c>
      <c r="V74" s="434">
        <v>0</v>
      </c>
      <c r="W74" s="434">
        <v>0</v>
      </c>
      <c r="X74" s="434">
        <v>0</v>
      </c>
      <c r="Y74" s="434">
        <v>0</v>
      </c>
      <c r="Z74" s="434">
        <v>0</v>
      </c>
      <c r="AA74" s="434">
        <v>0</v>
      </c>
      <c r="AB74" s="434">
        <v>0</v>
      </c>
      <c r="AC74" s="434">
        <v>0</v>
      </c>
      <c r="AD74" s="434">
        <v>0</v>
      </c>
      <c r="AE74" s="434">
        <v>0</v>
      </c>
      <c r="AF74" s="434">
        <v>0</v>
      </c>
      <c r="AG74" s="434">
        <v>0</v>
      </c>
      <c r="AH74" s="434">
        <v>0</v>
      </c>
      <c r="AI74" s="434">
        <v>0</v>
      </c>
      <c r="AJ74" s="434"/>
      <c r="AK74" s="434">
        <v>0</v>
      </c>
      <c r="AL74" s="434">
        <v>0</v>
      </c>
      <c r="AM74" s="434">
        <v>0</v>
      </c>
      <c r="AN74" s="434">
        <v>0</v>
      </c>
      <c r="AO74" s="434">
        <v>0</v>
      </c>
      <c r="AP74" s="434">
        <v>0</v>
      </c>
      <c r="AQ74" s="434">
        <v>0</v>
      </c>
      <c r="AR74" s="434">
        <v>0</v>
      </c>
      <c r="AS74" s="434">
        <v>0</v>
      </c>
      <c r="AT74" s="434">
        <v>0</v>
      </c>
      <c r="AU74" s="434">
        <v>0</v>
      </c>
      <c r="AV74" s="434">
        <v>0</v>
      </c>
    </row>
    <row r="75" spans="2:48" ht="18" customHeight="1" x14ac:dyDescent="0.2">
      <c r="C75" s="121" t="s">
        <v>246</v>
      </c>
      <c r="D75" s="433">
        <v>130262.29999999999</v>
      </c>
      <c r="E75" s="433">
        <v>133328.34900000002</v>
      </c>
      <c r="F75" s="433">
        <v>143127.12399999998</v>
      </c>
      <c r="G75" s="433">
        <v>149521.516</v>
      </c>
      <c r="H75" s="433">
        <v>111140.07799999999</v>
      </c>
      <c r="I75" s="433">
        <v>116151.31799999998</v>
      </c>
      <c r="J75" s="433">
        <v>160722.28599999999</v>
      </c>
      <c r="K75" s="433">
        <v>106886.223</v>
      </c>
      <c r="L75" s="433">
        <v>107278.587</v>
      </c>
      <c r="M75" s="433">
        <v>115878.63099999999</v>
      </c>
      <c r="N75" s="433">
        <v>132428.70300000001</v>
      </c>
      <c r="O75" s="433">
        <v>112299.43000000001</v>
      </c>
      <c r="P75" s="433">
        <v>117614.23799999998</v>
      </c>
      <c r="Q75" s="433">
        <v>135888.72700000001</v>
      </c>
      <c r="R75" s="433">
        <v>123824.08299999998</v>
      </c>
      <c r="S75" s="433">
        <v>118215.23099999997</v>
      </c>
      <c r="T75" s="433">
        <v>97026.815999999977</v>
      </c>
      <c r="U75" s="433">
        <v>109924.75099999999</v>
      </c>
      <c r="V75" s="433">
        <v>115139.052</v>
      </c>
      <c r="W75" s="433">
        <v>136106.34299999999</v>
      </c>
      <c r="X75" s="433">
        <v>93327.396999999997</v>
      </c>
      <c r="Y75" s="433">
        <v>119561.47200000001</v>
      </c>
      <c r="Z75" s="433">
        <v>119843.96699999999</v>
      </c>
      <c r="AA75" s="433">
        <v>100326.33</v>
      </c>
      <c r="AB75" s="433">
        <v>61682.165999999997</v>
      </c>
      <c r="AC75" s="433">
        <v>81698.475000000006</v>
      </c>
      <c r="AD75" s="433">
        <v>70652.354999999996</v>
      </c>
      <c r="AE75" s="433">
        <v>93622.613999999987</v>
      </c>
      <c r="AF75" s="433">
        <v>87833.5</v>
      </c>
      <c r="AG75" s="433">
        <v>94811.756999999998</v>
      </c>
      <c r="AH75" s="433">
        <v>82788.739000000001</v>
      </c>
      <c r="AI75" s="433">
        <v>122146.205</v>
      </c>
      <c r="AJ75" s="152"/>
      <c r="AK75" s="433">
        <v>370364.83066666638</v>
      </c>
      <c r="AL75" s="433">
        <v>496905.54492500011</v>
      </c>
      <c r="AM75" s="433">
        <v>436463.87500000006</v>
      </c>
      <c r="AN75" s="433">
        <v>505131.56400000013</v>
      </c>
      <c r="AO75" s="433">
        <v>556239.28900000011</v>
      </c>
      <c r="AP75" s="433">
        <v>494899.90499999997</v>
      </c>
      <c r="AQ75" s="433">
        <v>467885.35100000002</v>
      </c>
      <c r="AR75" s="433">
        <v>495542.27899999998</v>
      </c>
      <c r="AS75" s="433">
        <v>458196.962</v>
      </c>
      <c r="AT75" s="433">
        <v>433059.16599999997</v>
      </c>
      <c r="AU75" s="433">
        <v>307655.61</v>
      </c>
      <c r="AV75" s="433">
        <v>387580.201</v>
      </c>
    </row>
    <row r="76" spans="2:48" s="135" customFormat="1" ht="18" customHeight="1" outlineLevel="1" x14ac:dyDescent="0.25">
      <c r="B76" s="132"/>
      <c r="C76" s="133" t="s">
        <v>225</v>
      </c>
      <c r="D76" s="133">
        <v>0</v>
      </c>
      <c r="E76" s="133">
        <v>0</v>
      </c>
      <c r="F76" s="133">
        <v>0</v>
      </c>
      <c r="G76" s="133">
        <v>0</v>
      </c>
      <c r="H76" s="133">
        <v>0</v>
      </c>
      <c r="I76" s="133">
        <v>0</v>
      </c>
      <c r="J76" s="133">
        <v>0</v>
      </c>
      <c r="K76" s="133">
        <v>0</v>
      </c>
      <c r="L76" s="133">
        <v>0</v>
      </c>
      <c r="M76" s="133">
        <v>0</v>
      </c>
      <c r="N76" s="133">
        <v>0</v>
      </c>
      <c r="O76" s="133">
        <v>0</v>
      </c>
      <c r="P76" s="133">
        <v>0</v>
      </c>
      <c r="Q76" s="133">
        <v>0</v>
      </c>
      <c r="R76" s="133">
        <v>0</v>
      </c>
      <c r="S76" s="133">
        <v>0</v>
      </c>
      <c r="T76" s="133">
        <v>0</v>
      </c>
      <c r="U76" s="133">
        <v>0</v>
      </c>
      <c r="V76" s="133">
        <v>0</v>
      </c>
      <c r="W76" s="133">
        <v>3149.404</v>
      </c>
      <c r="X76" s="133">
        <v>2099.0230000000001</v>
      </c>
      <c r="Y76" s="133">
        <v>2099.268</v>
      </c>
      <c r="Z76" s="133">
        <v>0</v>
      </c>
      <c r="AA76" s="133">
        <v>0</v>
      </c>
      <c r="AB76" s="133">
        <v>0</v>
      </c>
      <c r="AC76" s="133">
        <v>12635.111999999999</v>
      </c>
      <c r="AD76" s="133">
        <v>2098.8910000000001</v>
      </c>
      <c r="AE76" s="133">
        <v>0</v>
      </c>
      <c r="AF76" s="133">
        <v>0</v>
      </c>
      <c r="AG76" s="133">
        <v>1999.386</v>
      </c>
      <c r="AH76" s="133">
        <v>1573.9</v>
      </c>
      <c r="AI76" s="133">
        <v>0</v>
      </c>
      <c r="AJ76" s="134"/>
      <c r="AK76" s="133">
        <v>0</v>
      </c>
      <c r="AL76" s="133">
        <v>0</v>
      </c>
      <c r="AM76" s="133">
        <v>6099.683</v>
      </c>
      <c r="AN76" s="133">
        <v>0</v>
      </c>
      <c r="AO76" s="133">
        <v>0</v>
      </c>
      <c r="AP76" s="133">
        <v>0</v>
      </c>
      <c r="AQ76" s="133">
        <v>0</v>
      </c>
      <c r="AR76" s="133">
        <v>0</v>
      </c>
      <c r="AS76" s="133">
        <v>3149.404</v>
      </c>
      <c r="AT76" s="133">
        <v>4198.2910000000002</v>
      </c>
      <c r="AU76" s="133">
        <v>14734.002999999999</v>
      </c>
      <c r="AV76" s="133">
        <v>3573.2860000000001</v>
      </c>
    </row>
    <row r="77" spans="2:48" s="139" customFormat="1" ht="18" customHeight="1" outlineLevel="1" x14ac:dyDescent="0.25">
      <c r="B77" s="136"/>
      <c r="C77" s="137" t="s">
        <v>247</v>
      </c>
      <c r="D77" s="137">
        <v>3193.1460000000002</v>
      </c>
      <c r="E77" s="137">
        <v>1542.375</v>
      </c>
      <c r="F77" s="137">
        <v>3287.8919999999998</v>
      </c>
      <c r="G77" s="137">
        <v>2354.87</v>
      </c>
      <c r="H77" s="137">
        <v>1638.367</v>
      </c>
      <c r="I77" s="137">
        <v>2509.489</v>
      </c>
      <c r="J77" s="137">
        <v>3195.4660000000003</v>
      </c>
      <c r="K77" s="137">
        <v>2395.34</v>
      </c>
      <c r="L77" s="137">
        <v>3222.6040000000003</v>
      </c>
      <c r="M77" s="137">
        <v>4046.1019999999999</v>
      </c>
      <c r="N77" s="137">
        <v>3209.9989999999998</v>
      </c>
      <c r="O77" s="137">
        <v>2485.3739999999998</v>
      </c>
      <c r="P77" s="137">
        <v>4113.9349999999995</v>
      </c>
      <c r="Q77" s="137">
        <v>5699.6019999999999</v>
      </c>
      <c r="R77" s="137">
        <v>3161.7849999999999</v>
      </c>
      <c r="S77" s="137">
        <v>4127.7759999999998</v>
      </c>
      <c r="T77" s="137">
        <v>3137.4059999999999</v>
      </c>
      <c r="U77" s="137">
        <v>3948.1770000000006</v>
      </c>
      <c r="V77" s="137">
        <v>4562.9970000000003</v>
      </c>
      <c r="W77" s="137">
        <v>5373.6230000000005</v>
      </c>
      <c r="X77" s="137">
        <v>3142.5259999999998</v>
      </c>
      <c r="Y77" s="137">
        <v>4124.2910000000002</v>
      </c>
      <c r="Z77" s="137">
        <v>2150.0810000000001</v>
      </c>
      <c r="AA77" s="137">
        <v>3485.9589999999998</v>
      </c>
      <c r="AB77" s="137">
        <v>0</v>
      </c>
      <c r="AC77" s="137">
        <v>0</v>
      </c>
      <c r="AD77" s="137">
        <v>0</v>
      </c>
      <c r="AE77" s="137">
        <v>0</v>
      </c>
      <c r="AF77" s="137">
        <v>0</v>
      </c>
      <c r="AG77" s="137">
        <v>0</v>
      </c>
      <c r="AH77" s="137">
        <v>0</v>
      </c>
      <c r="AI77" s="137">
        <v>0</v>
      </c>
      <c r="AJ77" s="138"/>
      <c r="AK77" s="137">
        <v>5687.1759999999995</v>
      </c>
      <c r="AL77" s="137">
        <v>6561.2610000000004</v>
      </c>
      <c r="AM77" s="137">
        <v>6565.9289999999992</v>
      </c>
      <c r="AN77" s="137">
        <v>8159.7689999999993</v>
      </c>
      <c r="AO77" s="137">
        <v>10378.282999999999</v>
      </c>
      <c r="AP77" s="137">
        <v>9738.6620000000003</v>
      </c>
      <c r="AQ77" s="137">
        <v>12964.079</v>
      </c>
      <c r="AR77" s="137">
        <v>17103.097999999998</v>
      </c>
      <c r="AS77" s="137">
        <v>17022.203000000001</v>
      </c>
      <c r="AT77" s="137">
        <v>12902.857</v>
      </c>
      <c r="AU77" s="137">
        <v>0</v>
      </c>
      <c r="AV77" s="137">
        <v>0</v>
      </c>
    </row>
    <row r="78" spans="2:48" s="135" customFormat="1" ht="18" customHeight="1" outlineLevel="1" x14ac:dyDescent="0.25">
      <c r="B78" s="132"/>
      <c r="C78" s="133" t="s">
        <v>226</v>
      </c>
      <c r="D78" s="133">
        <v>1497.1569999999999</v>
      </c>
      <c r="E78" s="133">
        <v>1225.3390000000002</v>
      </c>
      <c r="F78" s="133">
        <v>20</v>
      </c>
      <c r="G78" s="133">
        <v>72.11</v>
      </c>
      <c r="H78" s="133">
        <v>1589.829</v>
      </c>
      <c r="I78" s="133">
        <v>1714.68</v>
      </c>
      <c r="J78" s="133">
        <v>18.93</v>
      </c>
      <c r="K78" s="133">
        <v>38.78</v>
      </c>
      <c r="L78" s="133">
        <v>1574.8009999999999</v>
      </c>
      <c r="M78" s="133">
        <v>2247.529</v>
      </c>
      <c r="N78" s="133">
        <v>4426.8389999999999</v>
      </c>
      <c r="O78" s="133">
        <v>60</v>
      </c>
      <c r="P78" s="133">
        <v>1846.806</v>
      </c>
      <c r="Q78" s="133">
        <v>2346.2240000000002</v>
      </c>
      <c r="R78" s="133">
        <v>3773.4290000000001</v>
      </c>
      <c r="S78" s="133">
        <v>220</v>
      </c>
      <c r="T78" s="133">
        <v>200</v>
      </c>
      <c r="U78" s="133">
        <v>180</v>
      </c>
      <c r="V78" s="133">
        <v>3591.9589999999998</v>
      </c>
      <c r="W78" s="133">
        <v>1960.5889999999999</v>
      </c>
      <c r="X78" s="133">
        <v>3974.4189999999999</v>
      </c>
      <c r="Y78" s="133">
        <v>5563.6850000000004</v>
      </c>
      <c r="Z78" s="133">
        <v>4189.9359999999997</v>
      </c>
      <c r="AA78" s="133">
        <v>1941.93</v>
      </c>
      <c r="AB78" s="133">
        <v>320</v>
      </c>
      <c r="AC78" s="133">
        <v>160</v>
      </c>
      <c r="AD78" s="133">
        <v>1646.703</v>
      </c>
      <c r="AE78" s="133">
        <v>380</v>
      </c>
      <c r="AF78" s="133">
        <v>260</v>
      </c>
      <c r="AG78" s="133">
        <v>220</v>
      </c>
      <c r="AH78" s="133">
        <v>119.95999999999998</v>
      </c>
      <c r="AI78" s="133">
        <v>298.40000000000003</v>
      </c>
      <c r="AJ78" s="134"/>
      <c r="AK78" s="133">
        <v>34609.271999999997</v>
      </c>
      <c r="AL78" s="133">
        <v>19556.768</v>
      </c>
      <c r="AM78" s="133">
        <v>3548.0340000000001</v>
      </c>
      <c r="AN78" s="133">
        <v>4894.915</v>
      </c>
      <c r="AO78" s="133">
        <v>2814.6060000000002</v>
      </c>
      <c r="AP78" s="133">
        <v>3362.2190000000001</v>
      </c>
      <c r="AQ78" s="133">
        <v>8309.1689999999999</v>
      </c>
      <c r="AR78" s="133">
        <v>8186.4590000000007</v>
      </c>
      <c r="AS78" s="133">
        <v>5932.5479999999998</v>
      </c>
      <c r="AT78" s="133">
        <v>15669.97</v>
      </c>
      <c r="AU78" s="133">
        <v>2506.703</v>
      </c>
      <c r="AV78" s="133">
        <v>898.36000000000013</v>
      </c>
    </row>
    <row r="79" spans="2:48" s="139" customFormat="1" ht="18" customHeight="1" outlineLevel="1" x14ac:dyDescent="0.25">
      <c r="B79" s="136"/>
      <c r="C79" s="137" t="s">
        <v>227</v>
      </c>
      <c r="D79" s="137">
        <v>6719.86</v>
      </c>
      <c r="E79" s="137">
        <v>5567.277</v>
      </c>
      <c r="F79" s="137">
        <v>6419.1970000000001</v>
      </c>
      <c r="G79" s="137">
        <v>4083.6390000000001</v>
      </c>
      <c r="H79" s="137">
        <v>2226.145</v>
      </c>
      <c r="I79" s="137">
        <v>7933.0920000000006</v>
      </c>
      <c r="J79" s="137">
        <v>5402.7449999999999</v>
      </c>
      <c r="K79" s="137">
        <v>4061.299</v>
      </c>
      <c r="L79" s="137">
        <v>4360.424</v>
      </c>
      <c r="M79" s="137">
        <v>4960.6890000000003</v>
      </c>
      <c r="N79" s="137">
        <v>5509.18</v>
      </c>
      <c r="O79" s="137">
        <v>5977.2</v>
      </c>
      <c r="P79" s="137">
        <v>6001.8169999999991</v>
      </c>
      <c r="Q79" s="137">
        <v>4125.165</v>
      </c>
      <c r="R79" s="137">
        <v>6871.4459999999999</v>
      </c>
      <c r="S79" s="137">
        <v>7421.2609999999995</v>
      </c>
      <c r="T79" s="137">
        <v>3656.2799999999997</v>
      </c>
      <c r="U79" s="137">
        <v>2796.3360000000002</v>
      </c>
      <c r="V79" s="137">
        <v>4064.1810000000005</v>
      </c>
      <c r="W79" s="137">
        <v>6555.8240000000005</v>
      </c>
      <c r="X79" s="137">
        <v>4976.5919999999996</v>
      </c>
      <c r="Y79" s="137">
        <v>4036.942</v>
      </c>
      <c r="Z79" s="137">
        <v>3079.4809999999998</v>
      </c>
      <c r="AA79" s="137">
        <v>2730.9880000000003</v>
      </c>
      <c r="AB79" s="137">
        <v>0</v>
      </c>
      <c r="AC79" s="137">
        <v>0</v>
      </c>
      <c r="AD79" s="137">
        <v>0</v>
      </c>
      <c r="AE79" s="137">
        <v>0</v>
      </c>
      <c r="AF79" s="137">
        <v>0</v>
      </c>
      <c r="AG79" s="137">
        <v>0</v>
      </c>
      <c r="AH79" s="137">
        <v>0</v>
      </c>
      <c r="AI79" s="137">
        <v>0</v>
      </c>
      <c r="AJ79" s="138"/>
      <c r="AK79" s="137">
        <v>0</v>
      </c>
      <c r="AL79" s="137">
        <v>10553.258999999998</v>
      </c>
      <c r="AM79" s="137">
        <v>15929.356</v>
      </c>
      <c r="AN79" s="137">
        <v>11664.282999999999</v>
      </c>
      <c r="AO79" s="137">
        <v>22789.972999999998</v>
      </c>
      <c r="AP79" s="137">
        <v>19623.280999999999</v>
      </c>
      <c r="AQ79" s="137">
        <v>20807.493000000002</v>
      </c>
      <c r="AR79" s="137">
        <v>24419.688999999998</v>
      </c>
      <c r="AS79" s="137">
        <v>17072.620999999999</v>
      </c>
      <c r="AT79" s="137">
        <v>14824.003000000001</v>
      </c>
      <c r="AU79" s="137">
        <v>0</v>
      </c>
      <c r="AV79" s="137">
        <v>0</v>
      </c>
    </row>
    <row r="80" spans="2:48" s="135" customFormat="1" ht="18" customHeight="1" outlineLevel="1" x14ac:dyDescent="0.25">
      <c r="B80" s="132"/>
      <c r="C80" s="133" t="s">
        <v>228</v>
      </c>
      <c r="D80" s="133">
        <v>0</v>
      </c>
      <c r="E80" s="133">
        <v>0</v>
      </c>
      <c r="F80" s="133">
        <v>0</v>
      </c>
      <c r="G80" s="133">
        <v>0</v>
      </c>
      <c r="H80" s="133">
        <v>0</v>
      </c>
      <c r="I80" s="133">
        <v>0</v>
      </c>
      <c r="J80" s="133">
        <v>0</v>
      </c>
      <c r="K80" s="133">
        <v>0</v>
      </c>
      <c r="L80" s="133">
        <v>0</v>
      </c>
      <c r="M80" s="133">
        <v>0</v>
      </c>
      <c r="N80" s="133">
        <v>0</v>
      </c>
      <c r="O80" s="133">
        <v>0</v>
      </c>
      <c r="P80" s="133">
        <v>0</v>
      </c>
      <c r="Q80" s="133">
        <v>0</v>
      </c>
      <c r="R80" s="133">
        <v>0</v>
      </c>
      <c r="S80" s="133">
        <v>0</v>
      </c>
      <c r="T80" s="133">
        <v>0</v>
      </c>
      <c r="U80" s="133">
        <v>0</v>
      </c>
      <c r="V80" s="133">
        <v>0</v>
      </c>
      <c r="W80" s="133">
        <v>0</v>
      </c>
      <c r="X80" s="133">
        <v>0</v>
      </c>
      <c r="Y80" s="133">
        <v>0</v>
      </c>
      <c r="Z80" s="133">
        <v>0</v>
      </c>
      <c r="AA80" s="133">
        <v>0</v>
      </c>
      <c r="AB80" s="133">
        <v>0</v>
      </c>
      <c r="AC80" s="133">
        <v>0</v>
      </c>
      <c r="AD80" s="133">
        <v>0</v>
      </c>
      <c r="AE80" s="133">
        <v>0</v>
      </c>
      <c r="AF80" s="133">
        <v>0</v>
      </c>
      <c r="AG80" s="133">
        <v>0</v>
      </c>
      <c r="AH80" s="133">
        <v>0</v>
      </c>
      <c r="AI80" s="133">
        <v>0</v>
      </c>
      <c r="AJ80" s="134"/>
      <c r="AK80" s="133">
        <v>0</v>
      </c>
      <c r="AL80" s="133">
        <v>0</v>
      </c>
      <c r="AM80" s="133">
        <v>0</v>
      </c>
      <c r="AN80" s="133">
        <v>0</v>
      </c>
      <c r="AO80" s="133">
        <v>0</v>
      </c>
      <c r="AP80" s="133">
        <v>0</v>
      </c>
      <c r="AQ80" s="133">
        <v>0</v>
      </c>
      <c r="AR80" s="133">
        <v>0</v>
      </c>
      <c r="AS80" s="133">
        <v>0</v>
      </c>
      <c r="AT80" s="133">
        <v>0</v>
      </c>
      <c r="AU80" s="133">
        <v>0</v>
      </c>
      <c r="AV80" s="133">
        <v>0</v>
      </c>
    </row>
    <row r="81" spans="2:48" s="139" customFormat="1" ht="18" customHeight="1" outlineLevel="1" x14ac:dyDescent="0.25">
      <c r="B81" s="136"/>
      <c r="C81" s="137" t="s">
        <v>32</v>
      </c>
      <c r="D81" s="137">
        <v>74925.93299999999</v>
      </c>
      <c r="E81" s="137">
        <v>64202.538</v>
      </c>
      <c r="F81" s="137">
        <v>78342.84</v>
      </c>
      <c r="G81" s="137">
        <v>102605.682</v>
      </c>
      <c r="H81" s="137">
        <v>65670.285000000003</v>
      </c>
      <c r="I81" s="137">
        <v>69828.593999999997</v>
      </c>
      <c r="J81" s="137">
        <v>90655.880999999994</v>
      </c>
      <c r="K81" s="137">
        <v>77125.963000000003</v>
      </c>
      <c r="L81" s="137">
        <v>69938.747999999992</v>
      </c>
      <c r="M81" s="137">
        <v>82994.718000000008</v>
      </c>
      <c r="N81" s="137">
        <v>92298.053</v>
      </c>
      <c r="O81" s="137">
        <v>65502.343000000001</v>
      </c>
      <c r="P81" s="137">
        <v>82653.824999999997</v>
      </c>
      <c r="Q81" s="137">
        <v>88503.65400000001</v>
      </c>
      <c r="R81" s="137">
        <v>82671.608999999997</v>
      </c>
      <c r="S81" s="137">
        <v>79936.532999999996</v>
      </c>
      <c r="T81" s="137">
        <v>66562.845000000001</v>
      </c>
      <c r="U81" s="137">
        <v>72666.728000000003</v>
      </c>
      <c r="V81" s="137">
        <v>83375</v>
      </c>
      <c r="W81" s="137">
        <v>80400.258999999991</v>
      </c>
      <c r="X81" s="137">
        <v>59557.542000000001</v>
      </c>
      <c r="Y81" s="137">
        <v>72737.034</v>
      </c>
      <c r="Z81" s="137">
        <v>84196.627000000008</v>
      </c>
      <c r="AA81" s="137">
        <v>75108.399999999994</v>
      </c>
      <c r="AB81" s="137">
        <v>54902.425999999999</v>
      </c>
      <c r="AC81" s="137">
        <v>60155.184000000001</v>
      </c>
      <c r="AD81" s="137">
        <v>55914.053</v>
      </c>
      <c r="AE81" s="137">
        <v>81938.252999999997</v>
      </c>
      <c r="AF81" s="137">
        <v>67737.941999999995</v>
      </c>
      <c r="AG81" s="137">
        <v>76054.547999999995</v>
      </c>
      <c r="AH81" s="137">
        <v>65121.364000000001</v>
      </c>
      <c r="AI81" s="137">
        <v>94130.432000000015</v>
      </c>
      <c r="AJ81" s="138"/>
      <c r="AK81" s="137">
        <v>294833.45799999998</v>
      </c>
      <c r="AL81" s="137">
        <v>296924.68300000002</v>
      </c>
      <c r="AM81" s="137">
        <v>279296.17000000004</v>
      </c>
      <c r="AN81" s="137">
        <v>290280.90300000005</v>
      </c>
      <c r="AO81" s="137">
        <v>320076.99300000002</v>
      </c>
      <c r="AP81" s="137">
        <v>303280.723</v>
      </c>
      <c r="AQ81" s="137">
        <v>310733.86200000002</v>
      </c>
      <c r="AR81" s="137">
        <v>333765.62099999998</v>
      </c>
      <c r="AS81" s="137">
        <v>303004.83199999999</v>
      </c>
      <c r="AT81" s="137">
        <v>291599.603</v>
      </c>
      <c r="AU81" s="137">
        <v>252909.916</v>
      </c>
      <c r="AV81" s="137">
        <v>303044.28600000002</v>
      </c>
    </row>
    <row r="82" spans="2:48" s="135" customFormat="1" ht="18" customHeight="1" outlineLevel="1" x14ac:dyDescent="0.25">
      <c r="B82" s="132"/>
      <c r="C82" s="133" t="s">
        <v>229</v>
      </c>
      <c r="D82" s="133">
        <v>0</v>
      </c>
      <c r="E82" s="133">
        <v>0</v>
      </c>
      <c r="F82" s="133">
        <v>0</v>
      </c>
      <c r="G82" s="133">
        <v>0</v>
      </c>
      <c r="H82" s="133">
        <v>0</v>
      </c>
      <c r="I82" s="133">
        <v>0</v>
      </c>
      <c r="J82" s="133">
        <v>0</v>
      </c>
      <c r="K82" s="133">
        <v>0</v>
      </c>
      <c r="L82" s="133">
        <v>0</v>
      </c>
      <c r="M82" s="133">
        <v>0</v>
      </c>
      <c r="N82" s="133">
        <v>0</v>
      </c>
      <c r="O82" s="133">
        <v>0</v>
      </c>
      <c r="P82" s="133">
        <v>0</v>
      </c>
      <c r="Q82" s="133">
        <v>0</v>
      </c>
      <c r="R82" s="133">
        <v>0</v>
      </c>
      <c r="S82" s="133">
        <v>0</v>
      </c>
      <c r="T82" s="133">
        <v>0</v>
      </c>
      <c r="U82" s="133">
        <v>0</v>
      </c>
      <c r="V82" s="133">
        <v>0</v>
      </c>
      <c r="W82" s="133">
        <v>0</v>
      </c>
      <c r="X82" s="133">
        <v>0</v>
      </c>
      <c r="Y82" s="133">
        <v>0</v>
      </c>
      <c r="Z82" s="133">
        <v>0</v>
      </c>
      <c r="AA82" s="133">
        <v>0</v>
      </c>
      <c r="AB82" s="133">
        <v>0</v>
      </c>
      <c r="AC82" s="133">
        <v>0</v>
      </c>
      <c r="AD82" s="133">
        <v>0</v>
      </c>
      <c r="AE82" s="133">
        <v>0</v>
      </c>
      <c r="AF82" s="133">
        <v>0</v>
      </c>
      <c r="AG82" s="133">
        <v>0</v>
      </c>
      <c r="AH82" s="133">
        <v>0</v>
      </c>
      <c r="AI82" s="133">
        <v>0</v>
      </c>
      <c r="AJ82" s="134"/>
      <c r="AK82" s="133">
        <v>5410.2</v>
      </c>
      <c r="AL82" s="133">
        <v>0</v>
      </c>
      <c r="AM82" s="133">
        <v>0</v>
      </c>
      <c r="AN82" s="133">
        <v>0</v>
      </c>
      <c r="AO82" s="133">
        <v>0</v>
      </c>
      <c r="AP82" s="133">
        <v>0</v>
      </c>
      <c r="AQ82" s="133">
        <v>0</v>
      </c>
      <c r="AR82" s="133">
        <v>0</v>
      </c>
      <c r="AS82" s="133">
        <v>0</v>
      </c>
      <c r="AT82" s="133">
        <v>0</v>
      </c>
      <c r="AU82" s="133">
        <v>0</v>
      </c>
      <c r="AV82" s="133">
        <v>0</v>
      </c>
    </row>
    <row r="83" spans="2:48" s="139" customFormat="1" ht="18" customHeight="1" outlineLevel="1" x14ac:dyDescent="0.25">
      <c r="B83" s="136"/>
      <c r="C83" s="137" t="s">
        <v>230</v>
      </c>
      <c r="D83" s="137">
        <v>5873.1769999999997</v>
      </c>
      <c r="E83" s="137">
        <v>7747.7279999999992</v>
      </c>
      <c r="F83" s="137">
        <v>5312.38</v>
      </c>
      <c r="G83" s="137">
        <v>7472.0390000000007</v>
      </c>
      <c r="H83" s="137">
        <v>5813.9349999999995</v>
      </c>
      <c r="I83" s="137">
        <v>4794.5779999999995</v>
      </c>
      <c r="J83" s="137">
        <v>6191.4880000000003</v>
      </c>
      <c r="K83" s="137">
        <v>5830.2640000000001</v>
      </c>
      <c r="L83" s="137">
        <v>5464.1409999999996</v>
      </c>
      <c r="M83" s="137">
        <v>5040.2289999999994</v>
      </c>
      <c r="N83" s="137">
        <v>6401.7</v>
      </c>
      <c r="O83" s="137">
        <v>4390.3020000000006</v>
      </c>
      <c r="P83" s="137">
        <v>5082.2219999999998</v>
      </c>
      <c r="Q83" s="137">
        <v>6110.1149999999998</v>
      </c>
      <c r="R83" s="137">
        <v>6682.991</v>
      </c>
      <c r="S83" s="137">
        <v>5457.3389999999999</v>
      </c>
      <c r="T83" s="137">
        <v>3133.8960000000002</v>
      </c>
      <c r="U83" s="137">
        <v>6358.1050000000005</v>
      </c>
      <c r="V83" s="137">
        <v>6384.9699999999993</v>
      </c>
      <c r="W83" s="137">
        <v>4049.3779999999997</v>
      </c>
      <c r="X83" s="137">
        <v>5420.2219999999998</v>
      </c>
      <c r="Y83" s="137">
        <v>6134.6640000000007</v>
      </c>
      <c r="Z83" s="137">
        <v>5343.5609999999997</v>
      </c>
      <c r="AA83" s="137">
        <v>3561.6859999999997</v>
      </c>
      <c r="AB83" s="137">
        <v>0</v>
      </c>
      <c r="AC83" s="137">
        <v>0</v>
      </c>
      <c r="AD83" s="137">
        <v>0</v>
      </c>
      <c r="AE83" s="137">
        <v>0</v>
      </c>
      <c r="AF83" s="137">
        <v>0</v>
      </c>
      <c r="AG83" s="137">
        <v>0</v>
      </c>
      <c r="AH83" s="137">
        <v>0</v>
      </c>
      <c r="AI83" s="137">
        <v>0</v>
      </c>
      <c r="AJ83" s="138"/>
      <c r="AK83" s="137">
        <v>0</v>
      </c>
      <c r="AL83" s="137">
        <v>15728.270999999999</v>
      </c>
      <c r="AM83" s="137">
        <v>14688.745000000001</v>
      </c>
      <c r="AN83" s="137">
        <v>17251.113999999998</v>
      </c>
      <c r="AO83" s="137">
        <v>26405.324000000001</v>
      </c>
      <c r="AP83" s="137">
        <v>22630.264999999999</v>
      </c>
      <c r="AQ83" s="137">
        <v>21296.371999999999</v>
      </c>
      <c r="AR83" s="137">
        <v>23332.667000000001</v>
      </c>
      <c r="AS83" s="137">
        <v>19926.348999999998</v>
      </c>
      <c r="AT83" s="137">
        <v>20460.133000000002</v>
      </c>
      <c r="AU83" s="137">
        <v>0</v>
      </c>
      <c r="AV83" s="137">
        <v>0</v>
      </c>
    </row>
    <row r="84" spans="2:48" s="135" customFormat="1" ht="18" customHeight="1" outlineLevel="1" x14ac:dyDescent="0.25">
      <c r="B84" s="132"/>
      <c r="C84" s="133" t="s">
        <v>231</v>
      </c>
      <c r="D84" s="133">
        <v>8905.1970000000001</v>
      </c>
      <c r="E84" s="133">
        <v>0</v>
      </c>
      <c r="F84" s="133">
        <v>4503.5959999999995</v>
      </c>
      <c r="G84" s="133">
        <v>4535.5680000000002</v>
      </c>
      <c r="H84" s="133">
        <v>4723.8220000000001</v>
      </c>
      <c r="I84" s="133">
        <v>4525.7359999999999</v>
      </c>
      <c r="J84" s="133">
        <v>0</v>
      </c>
      <c r="K84" s="133">
        <v>0</v>
      </c>
      <c r="L84" s="133">
        <v>0</v>
      </c>
      <c r="M84" s="133">
        <v>0</v>
      </c>
      <c r="N84" s="133">
        <v>0</v>
      </c>
      <c r="O84" s="133">
        <v>0</v>
      </c>
      <c r="P84" s="133">
        <v>0</v>
      </c>
      <c r="Q84" s="133">
        <v>3980.7040000000002</v>
      </c>
      <c r="R84" s="133">
        <v>4075.38</v>
      </c>
      <c r="S84" s="133">
        <v>0</v>
      </c>
      <c r="T84" s="133">
        <v>3569.9870000000001</v>
      </c>
      <c r="U84" s="133">
        <v>0</v>
      </c>
      <c r="V84" s="133">
        <v>0</v>
      </c>
      <c r="W84" s="133">
        <v>0</v>
      </c>
      <c r="X84" s="133">
        <v>2986.4250000000002</v>
      </c>
      <c r="Y84" s="133">
        <v>0</v>
      </c>
      <c r="Z84" s="133">
        <v>0</v>
      </c>
      <c r="AA84" s="133">
        <v>0</v>
      </c>
      <c r="AB84" s="133">
        <v>0</v>
      </c>
      <c r="AC84" s="133">
        <v>0</v>
      </c>
      <c r="AD84" s="133">
        <v>0</v>
      </c>
      <c r="AE84" s="133">
        <v>0</v>
      </c>
      <c r="AF84" s="133">
        <v>5249.7740000000003</v>
      </c>
      <c r="AG84" s="133">
        <v>3999.99</v>
      </c>
      <c r="AH84" s="133">
        <v>3367.6019999999999</v>
      </c>
      <c r="AI84" s="133">
        <v>3793.6990000000001</v>
      </c>
      <c r="AJ84" s="134"/>
      <c r="AK84" s="133">
        <v>0</v>
      </c>
      <c r="AL84" s="133">
        <v>0</v>
      </c>
      <c r="AM84" s="133">
        <v>5809.58</v>
      </c>
      <c r="AN84" s="133">
        <v>79412.292999999991</v>
      </c>
      <c r="AO84" s="133">
        <v>17944.361000000001</v>
      </c>
      <c r="AP84" s="133">
        <v>9249.5580000000009</v>
      </c>
      <c r="AQ84" s="133">
        <v>0</v>
      </c>
      <c r="AR84" s="133">
        <v>8056.0840000000007</v>
      </c>
      <c r="AS84" s="133">
        <v>3569.9870000000001</v>
      </c>
      <c r="AT84" s="133">
        <v>2986.4250000000002</v>
      </c>
      <c r="AU84" s="133">
        <v>0</v>
      </c>
      <c r="AV84" s="133">
        <v>16411.064999999999</v>
      </c>
    </row>
    <row r="85" spans="2:48" s="139" customFormat="1" ht="18" customHeight="1" outlineLevel="1" x14ac:dyDescent="0.25">
      <c r="B85" s="136"/>
      <c r="C85" s="137" t="s">
        <v>232</v>
      </c>
      <c r="D85" s="137">
        <v>0</v>
      </c>
      <c r="E85" s="137">
        <v>0</v>
      </c>
      <c r="F85" s="137">
        <v>0</v>
      </c>
      <c r="G85" s="137">
        <v>0</v>
      </c>
      <c r="H85" s="137">
        <v>0</v>
      </c>
      <c r="I85" s="137">
        <v>0</v>
      </c>
      <c r="J85" s="137">
        <v>0</v>
      </c>
      <c r="K85" s="137">
        <v>0</v>
      </c>
      <c r="L85" s="137">
        <v>0</v>
      </c>
      <c r="M85" s="137">
        <v>0</v>
      </c>
      <c r="N85" s="137">
        <v>0</v>
      </c>
      <c r="O85" s="137">
        <v>15332.115</v>
      </c>
      <c r="P85" s="137">
        <v>1810.4960000000001</v>
      </c>
      <c r="Q85" s="137">
        <v>0</v>
      </c>
      <c r="R85" s="137">
        <v>0</v>
      </c>
      <c r="S85" s="137">
        <v>0</v>
      </c>
      <c r="T85" s="137">
        <v>0</v>
      </c>
      <c r="U85" s="137">
        <v>2203.8910000000001</v>
      </c>
      <c r="V85" s="137">
        <v>0</v>
      </c>
      <c r="W85" s="137">
        <v>0</v>
      </c>
      <c r="X85" s="137">
        <v>0</v>
      </c>
      <c r="Y85" s="137">
        <v>0</v>
      </c>
      <c r="Z85" s="137">
        <v>0</v>
      </c>
      <c r="AA85" s="137">
        <v>0</v>
      </c>
      <c r="AB85" s="137">
        <v>0</v>
      </c>
      <c r="AC85" s="137">
        <v>0</v>
      </c>
      <c r="AD85" s="137">
        <v>0</v>
      </c>
      <c r="AE85" s="137">
        <v>2667.6660000000002</v>
      </c>
      <c r="AF85" s="137">
        <v>2536.076</v>
      </c>
      <c r="AG85" s="137">
        <v>0</v>
      </c>
      <c r="AH85" s="137">
        <v>0</v>
      </c>
      <c r="AI85" s="137">
        <v>0</v>
      </c>
      <c r="AJ85" s="138"/>
      <c r="AK85" s="137">
        <v>0</v>
      </c>
      <c r="AL85" s="137">
        <v>96722.781000000017</v>
      </c>
      <c r="AM85" s="137">
        <v>54595.17</v>
      </c>
      <c r="AN85" s="137">
        <v>9949.64</v>
      </c>
      <c r="AO85" s="137">
        <v>0</v>
      </c>
      <c r="AP85" s="137">
        <v>0</v>
      </c>
      <c r="AQ85" s="137">
        <v>15332.115</v>
      </c>
      <c r="AR85" s="137">
        <v>1810.4960000000001</v>
      </c>
      <c r="AS85" s="137">
        <v>2203.8910000000001</v>
      </c>
      <c r="AT85" s="137">
        <v>0</v>
      </c>
      <c r="AU85" s="137">
        <v>2667.6660000000002</v>
      </c>
      <c r="AV85" s="137">
        <v>2536.076</v>
      </c>
    </row>
    <row r="86" spans="2:48" s="135" customFormat="1" ht="18" customHeight="1" outlineLevel="1" x14ac:dyDescent="0.25">
      <c r="B86" s="132"/>
      <c r="C86" s="133" t="s">
        <v>233</v>
      </c>
      <c r="D86" s="133">
        <v>712</v>
      </c>
      <c r="E86" s="133">
        <v>1534</v>
      </c>
      <c r="F86" s="133">
        <v>1834</v>
      </c>
      <c r="G86" s="133">
        <v>0</v>
      </c>
      <c r="H86" s="133">
        <v>0</v>
      </c>
      <c r="I86" s="133">
        <v>0</v>
      </c>
      <c r="J86" s="133">
        <v>5918.3099999999995</v>
      </c>
      <c r="K86" s="133">
        <v>2295</v>
      </c>
      <c r="L86" s="133">
        <v>0</v>
      </c>
      <c r="M86" s="133">
        <v>0</v>
      </c>
      <c r="N86" s="133">
        <v>0</v>
      </c>
      <c r="O86" s="133">
        <v>0</v>
      </c>
      <c r="P86" s="133">
        <v>1461.5</v>
      </c>
      <c r="Q86" s="133">
        <v>3870.5</v>
      </c>
      <c r="R86" s="133">
        <v>956</v>
      </c>
      <c r="S86" s="133">
        <v>464</v>
      </c>
      <c r="T86" s="133">
        <v>0</v>
      </c>
      <c r="U86" s="133">
        <v>0</v>
      </c>
      <c r="V86" s="133">
        <v>0</v>
      </c>
      <c r="W86" s="133">
        <v>0</v>
      </c>
      <c r="X86" s="133">
        <v>0</v>
      </c>
      <c r="Y86" s="133">
        <v>0</v>
      </c>
      <c r="Z86" s="133">
        <v>0</v>
      </c>
      <c r="AA86" s="133">
        <v>0</v>
      </c>
      <c r="AB86" s="133">
        <v>0</v>
      </c>
      <c r="AC86" s="133">
        <v>0</v>
      </c>
      <c r="AD86" s="133">
        <v>0</v>
      </c>
      <c r="AE86" s="133">
        <v>0</v>
      </c>
      <c r="AF86" s="133">
        <v>0</v>
      </c>
      <c r="AG86" s="133">
        <v>0</v>
      </c>
      <c r="AH86" s="133">
        <v>0</v>
      </c>
      <c r="AI86" s="133">
        <v>0</v>
      </c>
      <c r="AJ86" s="134"/>
      <c r="AK86" s="133">
        <v>0</v>
      </c>
      <c r="AL86" s="133">
        <v>0</v>
      </c>
      <c r="AM86" s="133">
        <v>0</v>
      </c>
      <c r="AN86" s="133">
        <v>873</v>
      </c>
      <c r="AO86" s="133">
        <v>4080</v>
      </c>
      <c r="AP86" s="133">
        <v>8213.31</v>
      </c>
      <c r="AQ86" s="133">
        <v>0</v>
      </c>
      <c r="AR86" s="133">
        <v>6752</v>
      </c>
      <c r="AS86" s="133">
        <v>0</v>
      </c>
      <c r="AT86" s="133">
        <v>0</v>
      </c>
      <c r="AU86" s="133">
        <v>0</v>
      </c>
      <c r="AV86" s="133">
        <v>0</v>
      </c>
    </row>
    <row r="87" spans="2:48" s="139" customFormat="1" ht="18" customHeight="1" outlineLevel="1" x14ac:dyDescent="0.25">
      <c r="B87" s="136"/>
      <c r="C87" s="137" t="s">
        <v>33</v>
      </c>
      <c r="D87" s="137">
        <v>766</v>
      </c>
      <c r="E87" s="137">
        <v>620</v>
      </c>
      <c r="F87" s="137">
        <v>710</v>
      </c>
      <c r="G87" s="137">
        <v>712</v>
      </c>
      <c r="H87" s="137">
        <v>875</v>
      </c>
      <c r="I87" s="137">
        <v>806</v>
      </c>
      <c r="J87" s="137">
        <v>716.01</v>
      </c>
      <c r="K87" s="137">
        <v>1133</v>
      </c>
      <c r="L87" s="137">
        <v>1184.7550000000001</v>
      </c>
      <c r="M87" s="137">
        <v>1412</v>
      </c>
      <c r="N87" s="137">
        <v>1271</v>
      </c>
      <c r="O87" s="137">
        <v>691.1</v>
      </c>
      <c r="P87" s="137">
        <v>990.1</v>
      </c>
      <c r="Q87" s="137">
        <v>1198</v>
      </c>
      <c r="R87" s="137">
        <v>993.67000000000007</v>
      </c>
      <c r="S87" s="137">
        <v>1274.598</v>
      </c>
      <c r="T87" s="137">
        <v>1335</v>
      </c>
      <c r="U87" s="137">
        <v>1214.2</v>
      </c>
      <c r="V87" s="137">
        <v>1689.6999999999998</v>
      </c>
      <c r="W87" s="137">
        <v>1192.9000000000001</v>
      </c>
      <c r="X87" s="137">
        <v>1140</v>
      </c>
      <c r="Y87" s="137">
        <v>1222</v>
      </c>
      <c r="Z87" s="137">
        <v>1260.875</v>
      </c>
      <c r="AA87" s="137">
        <v>1016.45</v>
      </c>
      <c r="AB87" s="137">
        <v>1473.5749999999998</v>
      </c>
      <c r="AC87" s="137">
        <v>795.72500000000002</v>
      </c>
      <c r="AD87" s="137">
        <v>1335.8009999999999</v>
      </c>
      <c r="AE87" s="137">
        <v>1664.5430000000001</v>
      </c>
      <c r="AF87" s="137">
        <v>1012.971</v>
      </c>
      <c r="AG87" s="137">
        <v>676.27499999999998</v>
      </c>
      <c r="AH87" s="137">
        <v>1184.4269999999999</v>
      </c>
      <c r="AI87" s="137">
        <v>799.95</v>
      </c>
      <c r="AJ87" s="138"/>
      <c r="AK87" s="137">
        <v>0</v>
      </c>
      <c r="AL87" s="137">
        <v>4684.5</v>
      </c>
      <c r="AM87" s="137">
        <v>6172.5</v>
      </c>
      <c r="AN87" s="137">
        <v>4845</v>
      </c>
      <c r="AO87" s="137">
        <v>2808</v>
      </c>
      <c r="AP87" s="137">
        <v>3530.01</v>
      </c>
      <c r="AQ87" s="137">
        <v>4558.8550000000005</v>
      </c>
      <c r="AR87" s="137">
        <v>4456.3680000000004</v>
      </c>
      <c r="AS87" s="137">
        <v>5431.7999999999993</v>
      </c>
      <c r="AT87" s="137">
        <v>4639.3249999999998</v>
      </c>
      <c r="AU87" s="137">
        <v>5269.6440000000002</v>
      </c>
      <c r="AV87" s="137">
        <v>3673.6229999999996</v>
      </c>
    </row>
    <row r="88" spans="2:48" s="135" customFormat="1" ht="18" customHeight="1" outlineLevel="1" x14ac:dyDescent="0.25">
      <c r="B88" s="132"/>
      <c r="C88" s="133" t="s">
        <v>34</v>
      </c>
      <c r="D88" s="133">
        <v>4848.9650000000001</v>
      </c>
      <c r="E88" s="133">
        <v>3599.2200000000003</v>
      </c>
      <c r="F88" s="133">
        <v>2347.4050000000002</v>
      </c>
      <c r="G88" s="133">
        <v>1648.25</v>
      </c>
      <c r="H88" s="133">
        <v>2211.2599999999998</v>
      </c>
      <c r="I88" s="133">
        <v>3916.605</v>
      </c>
      <c r="J88" s="133">
        <v>2638.12</v>
      </c>
      <c r="K88" s="133">
        <v>1053.56</v>
      </c>
      <c r="L88" s="133">
        <v>2302.0550000000003</v>
      </c>
      <c r="M88" s="133">
        <v>2369.92</v>
      </c>
      <c r="N88" s="133">
        <v>2608.29</v>
      </c>
      <c r="O88" s="133">
        <v>1903.4449999999997</v>
      </c>
      <c r="P88" s="133">
        <v>3597.0950000000003</v>
      </c>
      <c r="Q88" s="133">
        <v>3359.2200000000003</v>
      </c>
      <c r="R88" s="133">
        <v>2505.86</v>
      </c>
      <c r="S88" s="133">
        <v>3678.01</v>
      </c>
      <c r="T88" s="133">
        <v>6032.7749999999996</v>
      </c>
      <c r="U88" s="133">
        <v>4087.5689999999995</v>
      </c>
      <c r="V88" s="133">
        <v>3844.0250000000005</v>
      </c>
      <c r="W88" s="133">
        <v>5254.3350000000009</v>
      </c>
      <c r="X88" s="133">
        <v>4451.1399999999994</v>
      </c>
      <c r="Y88" s="133">
        <v>3338.375</v>
      </c>
      <c r="Z88" s="133">
        <v>4359.6849999999995</v>
      </c>
      <c r="AA88" s="133">
        <v>4154.5050000000001</v>
      </c>
      <c r="AB88" s="133">
        <v>4960.165</v>
      </c>
      <c r="AC88" s="133">
        <v>3718.7449999999999</v>
      </c>
      <c r="AD88" s="133">
        <v>3116.1849999999999</v>
      </c>
      <c r="AE88" s="133">
        <v>4747.93</v>
      </c>
      <c r="AF88" s="133">
        <v>3183.76</v>
      </c>
      <c r="AG88" s="133">
        <v>585.43499999999995</v>
      </c>
      <c r="AH88" s="133">
        <v>2924.6400000000003</v>
      </c>
      <c r="AI88" s="133">
        <v>3722.6600000000003</v>
      </c>
      <c r="AJ88" s="134"/>
      <c r="AK88" s="133">
        <v>0</v>
      </c>
      <c r="AL88" s="133">
        <v>8764.6200000000008</v>
      </c>
      <c r="AM88" s="133">
        <v>13419.384999999998</v>
      </c>
      <c r="AN88" s="133">
        <v>14563.98</v>
      </c>
      <c r="AO88" s="133">
        <v>12443.840000000002</v>
      </c>
      <c r="AP88" s="133">
        <v>9819.5450000000001</v>
      </c>
      <c r="AQ88" s="133">
        <v>9183.7099999999991</v>
      </c>
      <c r="AR88" s="133">
        <v>13140.185000000001</v>
      </c>
      <c r="AS88" s="133">
        <v>19218.703999999998</v>
      </c>
      <c r="AT88" s="133">
        <v>16303.704999999998</v>
      </c>
      <c r="AU88" s="133">
        <v>16543.025000000001</v>
      </c>
      <c r="AV88" s="133">
        <v>10416.495000000001</v>
      </c>
    </row>
    <row r="89" spans="2:48" s="139" customFormat="1" ht="18" customHeight="1" outlineLevel="1" x14ac:dyDescent="0.25">
      <c r="B89" s="136"/>
      <c r="C89" s="137" t="s">
        <v>234</v>
      </c>
      <c r="D89" s="137">
        <v>16114.795999999998</v>
      </c>
      <c r="E89" s="137">
        <v>19290.952000000001</v>
      </c>
      <c r="F89" s="137">
        <v>24720.467000000004</v>
      </c>
      <c r="G89" s="137">
        <v>16402.403999999999</v>
      </c>
      <c r="H89" s="137">
        <v>8891.9130000000005</v>
      </c>
      <c r="I89" s="137">
        <v>5837.7030000000004</v>
      </c>
      <c r="J89" s="137">
        <v>8223.9209999999985</v>
      </c>
      <c r="K89" s="137">
        <v>5189.8500000000004</v>
      </c>
      <c r="L89" s="137">
        <v>79.5</v>
      </c>
      <c r="M89" s="137">
        <v>4980.875</v>
      </c>
      <c r="N89" s="137">
        <v>6237.402</v>
      </c>
      <c r="O89" s="137">
        <v>4354.5259999999998</v>
      </c>
      <c r="P89" s="137">
        <v>1012.901</v>
      </c>
      <c r="Q89" s="137">
        <v>6198.3799999999992</v>
      </c>
      <c r="R89" s="137">
        <v>80.95</v>
      </c>
      <c r="S89" s="137">
        <v>1163.4839999999999</v>
      </c>
      <c r="T89" s="137">
        <v>149.73000000000002</v>
      </c>
      <c r="U89" s="137">
        <v>296.18</v>
      </c>
      <c r="V89" s="137">
        <v>81</v>
      </c>
      <c r="W89" s="137">
        <v>175.57999999999998</v>
      </c>
      <c r="X89" s="137">
        <v>27</v>
      </c>
      <c r="Y89" s="137">
        <v>0</v>
      </c>
      <c r="Z89" s="137">
        <v>0</v>
      </c>
      <c r="AA89" s="137">
        <v>2325.5479999999998</v>
      </c>
      <c r="AB89" s="137">
        <v>0</v>
      </c>
      <c r="AC89" s="137">
        <v>133.69999999999999</v>
      </c>
      <c r="AD89" s="137">
        <v>223.8</v>
      </c>
      <c r="AE89" s="137">
        <v>257.79000000000002</v>
      </c>
      <c r="AF89" s="137">
        <v>399.28</v>
      </c>
      <c r="AG89" s="137">
        <v>4066.498</v>
      </c>
      <c r="AH89" s="137">
        <v>8329.7060000000001</v>
      </c>
      <c r="AI89" s="137">
        <v>13379.964</v>
      </c>
      <c r="AJ89" s="138"/>
      <c r="AK89" s="137">
        <v>12661.714999999998</v>
      </c>
      <c r="AL89" s="137">
        <v>4756.2879999999996</v>
      </c>
      <c r="AM89" s="137">
        <v>1245.4000000000001</v>
      </c>
      <c r="AN89" s="137">
        <v>21016.041000000001</v>
      </c>
      <c r="AO89" s="137">
        <v>76528.619000000006</v>
      </c>
      <c r="AP89" s="137">
        <v>28143.387000000002</v>
      </c>
      <c r="AQ89" s="137">
        <v>15652.303</v>
      </c>
      <c r="AR89" s="137">
        <v>8455.7149999999983</v>
      </c>
      <c r="AS89" s="137">
        <v>702.49</v>
      </c>
      <c r="AT89" s="137">
        <v>2352.5479999999998</v>
      </c>
      <c r="AU89" s="137">
        <v>615.29</v>
      </c>
      <c r="AV89" s="137">
        <v>26175.448</v>
      </c>
    </row>
    <row r="90" spans="2:48" s="135" customFormat="1" ht="18" customHeight="1" outlineLevel="1" x14ac:dyDescent="0.25">
      <c r="B90" s="132"/>
      <c r="C90" s="133" t="s">
        <v>235</v>
      </c>
      <c r="D90" s="133">
        <v>0</v>
      </c>
      <c r="E90" s="133">
        <v>0</v>
      </c>
      <c r="F90" s="133">
        <v>0</v>
      </c>
      <c r="G90" s="133">
        <v>0</v>
      </c>
      <c r="H90" s="133">
        <v>0</v>
      </c>
      <c r="I90" s="133">
        <v>0</v>
      </c>
      <c r="J90" s="133">
        <v>0</v>
      </c>
      <c r="K90" s="133">
        <v>0</v>
      </c>
      <c r="L90" s="133">
        <v>0</v>
      </c>
      <c r="M90" s="133">
        <v>0</v>
      </c>
      <c r="N90" s="133">
        <v>2098.38</v>
      </c>
      <c r="O90" s="133">
        <v>2099.6280000000002</v>
      </c>
      <c r="P90" s="133">
        <v>2099.54</v>
      </c>
      <c r="Q90" s="133">
        <v>2004.4929999999999</v>
      </c>
      <c r="R90" s="133">
        <v>0</v>
      </c>
      <c r="S90" s="133">
        <v>3047.2470000000003</v>
      </c>
      <c r="T90" s="133">
        <v>0</v>
      </c>
      <c r="U90" s="133">
        <v>0</v>
      </c>
      <c r="V90" s="133">
        <v>1001.5</v>
      </c>
      <c r="W90" s="133">
        <v>0</v>
      </c>
      <c r="X90" s="133">
        <v>27</v>
      </c>
      <c r="Y90" s="133">
        <v>27</v>
      </c>
      <c r="Z90" s="133">
        <v>26</v>
      </c>
      <c r="AA90" s="133">
        <v>0</v>
      </c>
      <c r="AB90" s="133">
        <v>26</v>
      </c>
      <c r="AC90" s="133">
        <v>0</v>
      </c>
      <c r="AD90" s="133">
        <v>26</v>
      </c>
      <c r="AE90" s="133">
        <v>1966.432</v>
      </c>
      <c r="AF90" s="133">
        <v>4097.4029999999993</v>
      </c>
      <c r="AG90" s="133">
        <v>4077.3119999999999</v>
      </c>
      <c r="AH90" s="133">
        <v>26.01</v>
      </c>
      <c r="AI90" s="133">
        <v>128.29</v>
      </c>
      <c r="AJ90" s="134"/>
      <c r="AK90" s="133">
        <v>0</v>
      </c>
      <c r="AL90" s="133">
        <v>2098.085</v>
      </c>
      <c r="AM90" s="133">
        <v>5236.6640000000007</v>
      </c>
      <c r="AN90" s="133">
        <v>3149.998</v>
      </c>
      <c r="AO90" s="133">
        <v>0</v>
      </c>
      <c r="AP90" s="133">
        <v>0</v>
      </c>
      <c r="AQ90" s="133">
        <v>4198.0079999999998</v>
      </c>
      <c r="AR90" s="133">
        <v>7151.28</v>
      </c>
      <c r="AS90" s="133">
        <v>1001.5</v>
      </c>
      <c r="AT90" s="133">
        <v>80</v>
      </c>
      <c r="AU90" s="133">
        <v>2018.432</v>
      </c>
      <c r="AV90" s="133">
        <v>8329.0149999999994</v>
      </c>
    </row>
    <row r="91" spans="2:48" s="139" customFormat="1" ht="18" customHeight="1" outlineLevel="1" x14ac:dyDescent="0.25">
      <c r="B91" s="136"/>
      <c r="C91" s="137" t="s">
        <v>35</v>
      </c>
      <c r="D91" s="137">
        <v>0</v>
      </c>
      <c r="E91" s="137">
        <v>5312.8649999999998</v>
      </c>
      <c r="F91" s="137">
        <v>2098.9360000000001</v>
      </c>
      <c r="G91" s="137">
        <v>2099.7910000000002</v>
      </c>
      <c r="H91" s="137">
        <v>0</v>
      </c>
      <c r="I91" s="137">
        <v>2854.873</v>
      </c>
      <c r="J91" s="137">
        <v>2121.4160000000002</v>
      </c>
      <c r="K91" s="137">
        <v>0</v>
      </c>
      <c r="L91" s="137">
        <v>0</v>
      </c>
      <c r="M91" s="137">
        <v>0</v>
      </c>
      <c r="N91" s="137">
        <v>0</v>
      </c>
      <c r="O91" s="137">
        <v>0</v>
      </c>
      <c r="P91" s="137">
        <v>0</v>
      </c>
      <c r="Q91" s="137">
        <v>0</v>
      </c>
      <c r="R91" s="137">
        <v>0</v>
      </c>
      <c r="S91" s="137">
        <v>0</v>
      </c>
      <c r="T91" s="137">
        <v>0</v>
      </c>
      <c r="U91" s="137">
        <v>0</v>
      </c>
      <c r="V91" s="137">
        <v>0</v>
      </c>
      <c r="W91" s="137">
        <v>0</v>
      </c>
      <c r="X91" s="137">
        <v>0</v>
      </c>
      <c r="Y91" s="137">
        <v>0</v>
      </c>
      <c r="Z91" s="137">
        <v>948.245</v>
      </c>
      <c r="AA91" s="137">
        <v>0</v>
      </c>
      <c r="AB91" s="137">
        <v>0</v>
      </c>
      <c r="AC91" s="137">
        <v>0</v>
      </c>
      <c r="AD91" s="137">
        <v>0</v>
      </c>
      <c r="AE91" s="137">
        <v>0</v>
      </c>
      <c r="AF91" s="137">
        <v>0</v>
      </c>
      <c r="AG91" s="137">
        <v>0</v>
      </c>
      <c r="AH91" s="137">
        <v>0</v>
      </c>
      <c r="AI91" s="137">
        <v>0</v>
      </c>
      <c r="AJ91" s="138"/>
      <c r="AK91" s="137">
        <v>0</v>
      </c>
      <c r="AL91" s="137">
        <v>0</v>
      </c>
      <c r="AM91" s="137">
        <v>0</v>
      </c>
      <c r="AN91" s="137">
        <v>8251.0529999999999</v>
      </c>
      <c r="AO91" s="137">
        <v>9511.5920000000006</v>
      </c>
      <c r="AP91" s="137">
        <v>4976.2890000000007</v>
      </c>
      <c r="AQ91" s="137">
        <v>0</v>
      </c>
      <c r="AR91" s="137">
        <v>0</v>
      </c>
      <c r="AS91" s="137">
        <v>0</v>
      </c>
      <c r="AT91" s="137">
        <v>948.245</v>
      </c>
      <c r="AU91" s="137">
        <v>0</v>
      </c>
      <c r="AV91" s="137">
        <v>0</v>
      </c>
    </row>
    <row r="92" spans="2:48" s="135" customFormat="1" ht="18" customHeight="1" outlineLevel="1" x14ac:dyDescent="0.25">
      <c r="B92" s="132"/>
      <c r="C92" s="133" t="s">
        <v>236</v>
      </c>
      <c r="D92" s="133">
        <v>0</v>
      </c>
      <c r="E92" s="133">
        <v>0</v>
      </c>
      <c r="F92" s="133">
        <v>0</v>
      </c>
      <c r="G92" s="133">
        <v>23.64</v>
      </c>
      <c r="H92" s="133">
        <v>80.3</v>
      </c>
      <c r="I92" s="133">
        <v>26.62</v>
      </c>
      <c r="J92" s="133">
        <v>104.78</v>
      </c>
      <c r="K92" s="133">
        <v>50.06</v>
      </c>
      <c r="L92" s="133">
        <v>79.02</v>
      </c>
      <c r="M92" s="133">
        <v>25.74</v>
      </c>
      <c r="N92" s="133">
        <v>0</v>
      </c>
      <c r="O92" s="133">
        <v>0</v>
      </c>
      <c r="P92" s="133">
        <v>0</v>
      </c>
      <c r="Q92" s="133">
        <v>0</v>
      </c>
      <c r="R92" s="133">
        <v>0</v>
      </c>
      <c r="S92" s="133">
        <v>0</v>
      </c>
      <c r="T92" s="133">
        <v>0</v>
      </c>
      <c r="U92" s="133">
        <v>0</v>
      </c>
      <c r="V92" s="133">
        <v>0</v>
      </c>
      <c r="W92" s="133">
        <v>0</v>
      </c>
      <c r="X92" s="133">
        <v>0</v>
      </c>
      <c r="Y92" s="133">
        <v>0</v>
      </c>
      <c r="Z92" s="133">
        <v>0</v>
      </c>
      <c r="AA92" s="133">
        <v>0</v>
      </c>
      <c r="AB92" s="133">
        <v>0</v>
      </c>
      <c r="AC92" s="133">
        <v>0</v>
      </c>
      <c r="AD92" s="133">
        <v>0</v>
      </c>
      <c r="AE92" s="133">
        <v>0</v>
      </c>
      <c r="AF92" s="133">
        <v>206.89</v>
      </c>
      <c r="AG92" s="133">
        <v>141.76</v>
      </c>
      <c r="AH92" s="133">
        <v>141.13</v>
      </c>
      <c r="AI92" s="133">
        <v>245.51</v>
      </c>
      <c r="AJ92" s="134"/>
      <c r="AK92" s="133">
        <v>0</v>
      </c>
      <c r="AL92" s="133">
        <v>0</v>
      </c>
      <c r="AM92" s="133">
        <v>0</v>
      </c>
      <c r="AN92" s="133">
        <v>0</v>
      </c>
      <c r="AO92" s="133">
        <v>23.64</v>
      </c>
      <c r="AP92" s="133">
        <v>261.76</v>
      </c>
      <c r="AQ92" s="133">
        <v>104.75999999999999</v>
      </c>
      <c r="AR92" s="133">
        <v>0</v>
      </c>
      <c r="AS92" s="133">
        <v>0</v>
      </c>
      <c r="AT92" s="133">
        <v>0</v>
      </c>
      <c r="AU92" s="133">
        <v>0</v>
      </c>
      <c r="AV92" s="133">
        <v>735.29</v>
      </c>
    </row>
    <row r="93" spans="2:48" s="139" customFormat="1" ht="18" customHeight="1" outlineLevel="1" x14ac:dyDescent="0.25">
      <c r="B93" s="136"/>
      <c r="C93" s="137" t="s">
        <v>237</v>
      </c>
      <c r="D93" s="137">
        <v>0</v>
      </c>
      <c r="E93" s="137">
        <v>20274.182000000001</v>
      </c>
      <c r="F93" s="137">
        <v>6200.9360000000006</v>
      </c>
      <c r="G93" s="137">
        <v>0</v>
      </c>
      <c r="H93" s="137">
        <v>11827.242999999999</v>
      </c>
      <c r="I93" s="137">
        <v>6825.6280000000006</v>
      </c>
      <c r="J93" s="137">
        <v>25095.79</v>
      </c>
      <c r="K93" s="137">
        <v>3674.8989999999999</v>
      </c>
      <c r="L93" s="137">
        <v>11202.878000000001</v>
      </c>
      <c r="M93" s="137">
        <v>0</v>
      </c>
      <c r="N93" s="137">
        <v>0</v>
      </c>
      <c r="O93" s="137">
        <v>0</v>
      </c>
      <c r="P93" s="137">
        <v>0</v>
      </c>
      <c r="Q93" s="137">
        <v>2099.8780000000002</v>
      </c>
      <c r="R93" s="137">
        <v>2085.2220000000002</v>
      </c>
      <c r="S93" s="137">
        <v>2099.9059999999999</v>
      </c>
      <c r="T93" s="137">
        <v>2099.922</v>
      </c>
      <c r="U93" s="137">
        <v>4193.8130000000001</v>
      </c>
      <c r="V93" s="137">
        <v>0</v>
      </c>
      <c r="W93" s="137">
        <v>20645.726999999999</v>
      </c>
      <c r="X93" s="137">
        <v>0</v>
      </c>
      <c r="Y93" s="137">
        <v>15313.677</v>
      </c>
      <c r="Z93" s="137">
        <v>8686.1270000000004</v>
      </c>
      <c r="AA93" s="137">
        <v>0</v>
      </c>
      <c r="AB93" s="137">
        <v>0</v>
      </c>
      <c r="AC93" s="137">
        <v>4100.009</v>
      </c>
      <c r="AD93" s="137">
        <v>6290.9219999999996</v>
      </c>
      <c r="AE93" s="137">
        <v>0</v>
      </c>
      <c r="AF93" s="137">
        <v>3149.404</v>
      </c>
      <c r="AG93" s="137">
        <v>2990.5529999999999</v>
      </c>
      <c r="AH93" s="137">
        <v>0</v>
      </c>
      <c r="AI93" s="137">
        <v>5647.2999999999993</v>
      </c>
      <c r="AJ93" s="138"/>
      <c r="AK93" s="137">
        <v>0</v>
      </c>
      <c r="AL93" s="137">
        <v>22896.280999999999</v>
      </c>
      <c r="AM93" s="137">
        <v>2624.873</v>
      </c>
      <c r="AN93" s="137">
        <v>0</v>
      </c>
      <c r="AO93" s="137">
        <v>26475.118000000002</v>
      </c>
      <c r="AP93" s="137">
        <v>47423.56</v>
      </c>
      <c r="AQ93" s="137">
        <v>11202.878000000001</v>
      </c>
      <c r="AR93" s="137">
        <v>6285.0060000000003</v>
      </c>
      <c r="AS93" s="137">
        <v>26939.462</v>
      </c>
      <c r="AT93" s="137">
        <v>23999.804</v>
      </c>
      <c r="AU93" s="137">
        <v>10390.931</v>
      </c>
      <c r="AV93" s="137">
        <v>11787.257</v>
      </c>
    </row>
    <row r="94" spans="2:48" s="135" customFormat="1" ht="18" customHeight="1" outlineLevel="1" x14ac:dyDescent="0.25">
      <c r="B94" s="132"/>
      <c r="C94" s="133" t="s">
        <v>238</v>
      </c>
      <c r="D94" s="133">
        <v>2676.7860000000001</v>
      </c>
      <c r="E94" s="133">
        <v>1195.259</v>
      </c>
      <c r="F94" s="133">
        <v>4488.7539999999999</v>
      </c>
      <c r="G94" s="133">
        <v>3426.4079999999999</v>
      </c>
      <c r="H94" s="133">
        <v>3291.95</v>
      </c>
      <c r="I94" s="133">
        <v>2756.2110000000002</v>
      </c>
      <c r="J94" s="133">
        <v>3805.8850000000002</v>
      </c>
      <c r="K94" s="133">
        <v>1008.8259999999999</v>
      </c>
      <c r="L94" s="133">
        <v>3596.2880000000005</v>
      </c>
      <c r="M94" s="133">
        <v>2832.4489999999996</v>
      </c>
      <c r="N94" s="133">
        <v>3528.9790000000003</v>
      </c>
      <c r="O94" s="133">
        <v>4190.3530000000001</v>
      </c>
      <c r="P94" s="133">
        <v>4714.9339999999993</v>
      </c>
      <c r="Q94" s="133">
        <v>2981.7550000000001</v>
      </c>
      <c r="R94" s="133">
        <v>4327.7939999999999</v>
      </c>
      <c r="S94" s="133">
        <v>3724.3779999999997</v>
      </c>
      <c r="T94" s="133">
        <v>3390.7190000000001</v>
      </c>
      <c r="U94" s="133">
        <v>11979.752</v>
      </c>
      <c r="V94" s="133">
        <v>6543.7200000000012</v>
      </c>
      <c r="W94" s="133">
        <v>7348.7239999999983</v>
      </c>
      <c r="X94" s="133">
        <v>5525.5079999999998</v>
      </c>
      <c r="Y94" s="133">
        <v>4964.5360000000001</v>
      </c>
      <c r="Z94" s="133">
        <v>5603.3490000000002</v>
      </c>
      <c r="AA94" s="133">
        <v>6000.8639999999996</v>
      </c>
      <c r="AB94" s="133">
        <v>0</v>
      </c>
      <c r="AC94" s="133">
        <v>0</v>
      </c>
      <c r="AD94" s="133">
        <v>0</v>
      </c>
      <c r="AE94" s="133">
        <v>0</v>
      </c>
      <c r="AF94" s="133">
        <v>0</v>
      </c>
      <c r="AG94" s="133">
        <v>0</v>
      </c>
      <c r="AH94" s="133">
        <v>0</v>
      </c>
      <c r="AI94" s="133">
        <v>0</v>
      </c>
      <c r="AJ94" s="134"/>
      <c r="AK94" s="133">
        <v>0</v>
      </c>
      <c r="AL94" s="133">
        <v>3075.574963</v>
      </c>
      <c r="AM94" s="133">
        <v>10940.916999999999</v>
      </c>
      <c r="AN94" s="133">
        <v>14439.439</v>
      </c>
      <c r="AO94" s="133">
        <v>11787.206999999999</v>
      </c>
      <c r="AP94" s="133">
        <v>10862.871999999999</v>
      </c>
      <c r="AQ94" s="133">
        <v>14148.069</v>
      </c>
      <c r="AR94" s="133">
        <v>15748.861000000001</v>
      </c>
      <c r="AS94" s="133">
        <v>29262.915000000001</v>
      </c>
      <c r="AT94" s="133">
        <v>22094.256999999998</v>
      </c>
      <c r="AU94" s="133">
        <v>0</v>
      </c>
      <c r="AV94" s="133">
        <v>0</v>
      </c>
    </row>
    <row r="95" spans="2:48" s="139" customFormat="1" ht="18" customHeight="1" outlineLevel="1" x14ac:dyDescent="0.25">
      <c r="B95" s="136"/>
      <c r="C95" s="137" t="s">
        <v>239</v>
      </c>
      <c r="D95" s="137">
        <v>4029.2830000000004</v>
      </c>
      <c r="E95" s="137">
        <v>1216.614</v>
      </c>
      <c r="F95" s="137">
        <v>2840.721</v>
      </c>
      <c r="G95" s="137">
        <v>4085.1149999999998</v>
      </c>
      <c r="H95" s="137">
        <v>2300.029</v>
      </c>
      <c r="I95" s="137">
        <v>1821.5090000000002</v>
      </c>
      <c r="J95" s="137">
        <v>6633.5439999999999</v>
      </c>
      <c r="K95" s="137">
        <v>3029.3820000000005</v>
      </c>
      <c r="L95" s="137">
        <v>4273.3729999999996</v>
      </c>
      <c r="M95" s="137">
        <v>4968.38</v>
      </c>
      <c r="N95" s="137">
        <v>4838.8809999999994</v>
      </c>
      <c r="O95" s="137">
        <v>5313.0439999999999</v>
      </c>
      <c r="P95" s="137">
        <v>2229.067</v>
      </c>
      <c r="Q95" s="137">
        <v>3411.0370000000003</v>
      </c>
      <c r="R95" s="137">
        <v>5637.9470000000001</v>
      </c>
      <c r="S95" s="137">
        <v>5600.6990000000005</v>
      </c>
      <c r="T95" s="137">
        <v>3758.2559999999999</v>
      </c>
      <c r="U95" s="137">
        <v>0</v>
      </c>
      <c r="V95" s="137">
        <v>0</v>
      </c>
      <c r="W95" s="137">
        <v>0</v>
      </c>
      <c r="X95" s="137">
        <v>0</v>
      </c>
      <c r="Y95" s="137">
        <v>0</v>
      </c>
      <c r="Z95" s="137">
        <v>0</v>
      </c>
      <c r="AA95" s="137">
        <v>0</v>
      </c>
      <c r="AB95" s="137">
        <v>0</v>
      </c>
      <c r="AC95" s="137">
        <v>0</v>
      </c>
      <c r="AD95" s="137">
        <v>0</v>
      </c>
      <c r="AE95" s="137">
        <v>0</v>
      </c>
      <c r="AF95" s="137">
        <v>0</v>
      </c>
      <c r="AG95" s="137">
        <v>0</v>
      </c>
      <c r="AH95" s="137">
        <v>0</v>
      </c>
      <c r="AI95" s="137">
        <v>0</v>
      </c>
      <c r="AJ95" s="138"/>
      <c r="AK95" s="137">
        <v>0</v>
      </c>
      <c r="AL95" s="137">
        <v>4583.1729620000006</v>
      </c>
      <c r="AM95" s="137">
        <v>10291.469000000001</v>
      </c>
      <c r="AN95" s="137">
        <v>16380.136</v>
      </c>
      <c r="AO95" s="137">
        <v>12171.733</v>
      </c>
      <c r="AP95" s="137">
        <v>13784.464</v>
      </c>
      <c r="AQ95" s="137">
        <v>19393.678</v>
      </c>
      <c r="AR95" s="137">
        <v>16878.75</v>
      </c>
      <c r="AS95" s="137">
        <v>3758.2559999999999</v>
      </c>
      <c r="AT95" s="137">
        <v>0</v>
      </c>
      <c r="AU95" s="137">
        <v>0</v>
      </c>
      <c r="AV95" s="137">
        <v>0</v>
      </c>
    </row>
    <row r="96" spans="2:48" s="135" customFormat="1" ht="18" customHeight="1" outlineLevel="1" x14ac:dyDescent="0.25">
      <c r="B96" s="132"/>
      <c r="C96" s="133" t="s">
        <v>240</v>
      </c>
      <c r="D96" s="133">
        <v>0</v>
      </c>
      <c r="E96" s="133">
        <v>0</v>
      </c>
      <c r="F96" s="133">
        <v>0</v>
      </c>
      <c r="G96" s="133">
        <v>0</v>
      </c>
      <c r="H96" s="133">
        <v>0</v>
      </c>
      <c r="I96" s="133">
        <v>0</v>
      </c>
      <c r="J96" s="133">
        <v>0</v>
      </c>
      <c r="K96" s="133">
        <v>0</v>
      </c>
      <c r="L96" s="133">
        <v>0</v>
      </c>
      <c r="M96" s="133">
        <v>0</v>
      </c>
      <c r="N96" s="133">
        <v>0</v>
      </c>
      <c r="O96" s="133">
        <v>0</v>
      </c>
      <c r="P96" s="133">
        <v>0</v>
      </c>
      <c r="Q96" s="133">
        <v>0</v>
      </c>
      <c r="R96" s="133">
        <v>0</v>
      </c>
      <c r="S96" s="133">
        <v>0</v>
      </c>
      <c r="T96" s="133">
        <v>0</v>
      </c>
      <c r="U96" s="133">
        <v>0</v>
      </c>
      <c r="V96" s="133">
        <v>0</v>
      </c>
      <c r="W96" s="133">
        <v>0</v>
      </c>
      <c r="X96" s="133">
        <v>0</v>
      </c>
      <c r="Y96" s="133">
        <v>0</v>
      </c>
      <c r="Z96" s="133">
        <v>0</v>
      </c>
      <c r="AA96" s="133">
        <v>0</v>
      </c>
      <c r="AB96" s="133">
        <v>0</v>
      </c>
      <c r="AC96" s="133">
        <v>0</v>
      </c>
      <c r="AD96" s="133">
        <v>0</v>
      </c>
      <c r="AE96" s="133">
        <v>0</v>
      </c>
      <c r="AF96" s="133">
        <v>0</v>
      </c>
      <c r="AG96" s="133">
        <v>0</v>
      </c>
      <c r="AH96" s="133">
        <v>0</v>
      </c>
      <c r="AI96" s="133">
        <v>0</v>
      </c>
      <c r="AJ96" s="134"/>
      <c r="AK96" s="133">
        <v>17163.009666666389</v>
      </c>
      <c r="AL96" s="133">
        <v>0</v>
      </c>
      <c r="AM96" s="133">
        <v>0</v>
      </c>
      <c r="AN96" s="133">
        <v>0</v>
      </c>
      <c r="AO96" s="133">
        <v>0</v>
      </c>
      <c r="AP96" s="133">
        <v>0</v>
      </c>
      <c r="AQ96" s="133">
        <v>0</v>
      </c>
      <c r="AR96" s="133">
        <v>0</v>
      </c>
      <c r="AS96" s="133">
        <v>0</v>
      </c>
      <c r="AT96" s="133">
        <v>0</v>
      </c>
      <c r="AU96" s="133">
        <v>0</v>
      </c>
      <c r="AV96" s="133">
        <v>0</v>
      </c>
    </row>
    <row r="97" spans="2:52" ht="9.9499999999999993" customHeight="1" x14ac:dyDescent="0.2">
      <c r="C97" s="154"/>
      <c r="D97" s="150"/>
      <c r="E97" s="150"/>
      <c r="F97" s="150"/>
      <c r="G97" s="150"/>
      <c r="H97" s="150"/>
      <c r="I97" s="150"/>
      <c r="J97" s="150"/>
      <c r="K97" s="150"/>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2"/>
      <c r="AK97" s="150">
        <v>0</v>
      </c>
      <c r="AL97" s="150">
        <v>0</v>
      </c>
      <c r="AM97" s="150">
        <v>0</v>
      </c>
      <c r="AN97" s="150">
        <v>0</v>
      </c>
      <c r="AO97" s="150">
        <v>0</v>
      </c>
      <c r="AP97" s="150">
        <v>0</v>
      </c>
      <c r="AQ97" s="150">
        <v>0</v>
      </c>
      <c r="AR97" s="150">
        <v>0</v>
      </c>
      <c r="AS97" s="150">
        <v>0</v>
      </c>
      <c r="AT97" s="150">
        <v>0</v>
      </c>
      <c r="AU97" s="150">
        <v>0</v>
      </c>
      <c r="AV97" s="150">
        <v>0</v>
      </c>
    </row>
    <row r="98" spans="2:52" ht="18" customHeight="1" x14ac:dyDescent="0.2">
      <c r="B98" s="158" t="s">
        <v>551</v>
      </c>
      <c r="C98" s="159"/>
      <c r="D98" s="419">
        <v>460108.41205119999</v>
      </c>
      <c r="E98" s="419">
        <v>478584.09215119993</v>
      </c>
      <c r="F98" s="419">
        <v>470285.67164320004</v>
      </c>
      <c r="G98" s="419">
        <v>453581.95022559998</v>
      </c>
      <c r="H98" s="419">
        <v>460278.21597119997</v>
      </c>
      <c r="I98" s="419">
        <v>493372.85434000002</v>
      </c>
      <c r="J98" s="419">
        <v>502293.7745224</v>
      </c>
      <c r="K98" s="419">
        <v>517329.38237040001</v>
      </c>
      <c r="L98" s="419">
        <v>499577.174404616</v>
      </c>
      <c r="M98" s="419">
        <v>503979.58967956807</v>
      </c>
      <c r="N98" s="419">
        <v>502849.94443799998</v>
      </c>
      <c r="O98" s="419">
        <v>502066.62259718549</v>
      </c>
      <c r="P98" s="419">
        <v>534337.74070227938</v>
      </c>
      <c r="Q98" s="419">
        <v>515668.18577573285</v>
      </c>
      <c r="R98" s="419">
        <v>548230.62717037601</v>
      </c>
      <c r="S98" s="419">
        <v>518292.57966983446</v>
      </c>
      <c r="T98" s="419">
        <v>506476.59059199993</v>
      </c>
      <c r="U98" s="419">
        <v>495911.51259199996</v>
      </c>
      <c r="V98" s="419">
        <v>477364.59500000003</v>
      </c>
      <c r="W98" s="419">
        <v>443474.47400000005</v>
      </c>
      <c r="X98" s="419">
        <v>475808.27100000007</v>
      </c>
      <c r="Y98" s="419">
        <v>475407.80699999997</v>
      </c>
      <c r="Z98" s="419">
        <v>492938.39400000009</v>
      </c>
      <c r="AA98" s="419">
        <v>476279.16200000007</v>
      </c>
      <c r="AB98" s="419">
        <v>499049.75</v>
      </c>
      <c r="AC98" s="419">
        <v>483617.37686400005</v>
      </c>
      <c r="AD98" s="419">
        <v>530727.69900000002</v>
      </c>
      <c r="AE98" s="419">
        <v>454751.66300000006</v>
      </c>
      <c r="AF98" s="419">
        <v>542590.77399999998</v>
      </c>
      <c r="AG98" s="419">
        <v>594522.45500000007</v>
      </c>
      <c r="AH98" s="419">
        <v>578590.10699999996</v>
      </c>
      <c r="AI98" s="419">
        <v>501351.75400000002</v>
      </c>
      <c r="AJ98" s="152"/>
      <c r="AK98" s="419">
        <v>840095.36324351141</v>
      </c>
      <c r="AL98" s="419">
        <v>1016822.8218878575</v>
      </c>
      <c r="AM98" s="419">
        <v>1744104.2594457795</v>
      </c>
      <c r="AN98" s="419">
        <v>1790692.7662357828</v>
      </c>
      <c r="AO98" s="419">
        <v>1862560.1260711998</v>
      </c>
      <c r="AP98" s="419">
        <v>1973274.2272040001</v>
      </c>
      <c r="AQ98" s="419">
        <v>2008473.3311193695</v>
      </c>
      <c r="AR98" s="419">
        <v>2116529.1333182226</v>
      </c>
      <c r="AS98" s="419">
        <v>1923227.1721839998</v>
      </c>
      <c r="AT98" s="419">
        <v>1920433.6340000001</v>
      </c>
      <c r="AU98" s="419">
        <v>1968146.488864</v>
      </c>
      <c r="AV98" s="419">
        <v>2217055.0900000003</v>
      </c>
      <c r="AW98" s="147"/>
      <c r="AX98" s="147"/>
      <c r="AY98" s="147"/>
      <c r="AZ98" s="147"/>
    </row>
    <row r="99" spans="2:52" ht="9.9499999999999993" customHeight="1" x14ac:dyDescent="0.2">
      <c r="C99" s="149"/>
      <c r="D99" s="150"/>
      <c r="E99" s="150"/>
      <c r="F99" s="150"/>
      <c r="G99" s="150"/>
      <c r="H99" s="150"/>
      <c r="I99" s="150"/>
      <c r="J99" s="150"/>
      <c r="K99" s="150"/>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2"/>
      <c r="AK99" s="150"/>
      <c r="AL99" s="150"/>
      <c r="AM99" s="150"/>
      <c r="AN99" s="150"/>
      <c r="AO99" s="150"/>
      <c r="AP99" s="150"/>
      <c r="AQ99" s="150"/>
      <c r="AR99" s="150"/>
      <c r="AS99" s="150"/>
      <c r="AT99" s="150"/>
      <c r="AU99" s="150"/>
      <c r="AV99" s="150"/>
    </row>
    <row r="100" spans="2:52" ht="18" customHeight="1" x14ac:dyDescent="0.2">
      <c r="C100" s="121" t="s">
        <v>241</v>
      </c>
      <c r="D100" s="433">
        <v>326857.37505119998</v>
      </c>
      <c r="E100" s="433">
        <v>341414.70315119997</v>
      </c>
      <c r="F100" s="433">
        <v>338100.17764320003</v>
      </c>
      <c r="G100" s="433">
        <v>320075.5352256</v>
      </c>
      <c r="H100" s="433">
        <v>319864.42797119997</v>
      </c>
      <c r="I100" s="433">
        <v>355375.76634000003</v>
      </c>
      <c r="J100" s="433">
        <v>374788.31952240004</v>
      </c>
      <c r="K100" s="433">
        <v>374541.52937040001</v>
      </c>
      <c r="L100" s="433">
        <v>352185.468404616</v>
      </c>
      <c r="M100" s="433">
        <v>348398.14067956805</v>
      </c>
      <c r="N100" s="433">
        <v>358562.32143799996</v>
      </c>
      <c r="O100" s="433">
        <v>352670.3445971855</v>
      </c>
      <c r="P100" s="433">
        <v>380150.21670227934</v>
      </c>
      <c r="Q100" s="433">
        <v>375916.00877573289</v>
      </c>
      <c r="R100" s="433">
        <v>395124.34047037596</v>
      </c>
      <c r="S100" s="433">
        <v>374337.98066983448</v>
      </c>
      <c r="T100" s="433">
        <v>364031.79159199994</v>
      </c>
      <c r="U100" s="433">
        <v>347946.53659199999</v>
      </c>
      <c r="V100" s="433">
        <v>352322.65899999999</v>
      </c>
      <c r="W100" s="433">
        <v>330541.08299999998</v>
      </c>
      <c r="X100" s="433">
        <v>345529.07400000002</v>
      </c>
      <c r="Y100" s="433">
        <v>370733.29799999995</v>
      </c>
      <c r="Z100" s="433">
        <v>367338.71400000004</v>
      </c>
      <c r="AA100" s="433">
        <v>355615.42000000004</v>
      </c>
      <c r="AB100" s="433">
        <v>368063.35599999997</v>
      </c>
      <c r="AC100" s="433">
        <v>355799.80786400003</v>
      </c>
      <c r="AD100" s="433">
        <v>405790.67499999999</v>
      </c>
      <c r="AE100" s="433">
        <v>336552.77500000002</v>
      </c>
      <c r="AF100" s="433">
        <v>394621.84700000001</v>
      </c>
      <c r="AG100" s="433">
        <v>448744.38200000004</v>
      </c>
      <c r="AH100" s="433">
        <v>441854.83399999997</v>
      </c>
      <c r="AI100" s="433">
        <v>373488.17700000003</v>
      </c>
      <c r="AJ100" s="152"/>
      <c r="AK100" s="433">
        <v>840095.36324351141</v>
      </c>
      <c r="AL100" s="433">
        <v>905198.06967642729</v>
      </c>
      <c r="AM100" s="433">
        <v>1243137.6074457795</v>
      </c>
      <c r="AN100" s="433">
        <v>1317403.6032757824</v>
      </c>
      <c r="AO100" s="433">
        <v>1326447.7910711998</v>
      </c>
      <c r="AP100" s="433">
        <v>1424570.0432040002</v>
      </c>
      <c r="AQ100" s="433">
        <v>1411816.2751193694</v>
      </c>
      <c r="AR100" s="433">
        <v>1525528.5466182225</v>
      </c>
      <c r="AS100" s="433">
        <v>1394842.0701839998</v>
      </c>
      <c r="AT100" s="433">
        <v>1439216.5060000001</v>
      </c>
      <c r="AU100" s="433">
        <v>1466206.613864</v>
      </c>
      <c r="AV100" s="433">
        <v>1658709.2400000002</v>
      </c>
    </row>
    <row r="101" spans="2:52" ht="18" customHeight="1" x14ac:dyDescent="0.2">
      <c r="C101" s="130" t="s">
        <v>242</v>
      </c>
      <c r="D101" s="434">
        <v>133251.03700000001</v>
      </c>
      <c r="E101" s="434">
        <v>137169.389</v>
      </c>
      <c r="F101" s="434">
        <v>132185.49400000001</v>
      </c>
      <c r="G101" s="434">
        <v>133506.41499999998</v>
      </c>
      <c r="H101" s="434">
        <v>140413.788</v>
      </c>
      <c r="I101" s="434">
        <v>137997.08799999999</v>
      </c>
      <c r="J101" s="434">
        <v>127505.45499999999</v>
      </c>
      <c r="K101" s="434">
        <v>142787.853</v>
      </c>
      <c r="L101" s="434">
        <v>147391.70600000001</v>
      </c>
      <c r="M101" s="434">
        <v>155581.44899999999</v>
      </c>
      <c r="N101" s="434">
        <v>144287.62299999999</v>
      </c>
      <c r="O101" s="434">
        <v>149396.27799999999</v>
      </c>
      <c r="P101" s="434">
        <v>154187.524</v>
      </c>
      <c r="Q101" s="434">
        <v>139752.177</v>
      </c>
      <c r="R101" s="434">
        <v>153106.2867</v>
      </c>
      <c r="S101" s="434">
        <v>143954.59899999999</v>
      </c>
      <c r="T101" s="434">
        <v>142444.799</v>
      </c>
      <c r="U101" s="434">
        <v>147964.976</v>
      </c>
      <c r="V101" s="434">
        <v>125041.93600000005</v>
      </c>
      <c r="W101" s="434">
        <v>112933.39100000003</v>
      </c>
      <c r="X101" s="434">
        <v>130279.19700000001</v>
      </c>
      <c r="Y101" s="434">
        <v>104674.50900000001</v>
      </c>
      <c r="Z101" s="434">
        <v>125599.68000000002</v>
      </c>
      <c r="AA101" s="434">
        <v>120663.74200000001</v>
      </c>
      <c r="AB101" s="434">
        <v>130986.394</v>
      </c>
      <c r="AC101" s="434">
        <v>127817.569</v>
      </c>
      <c r="AD101" s="434">
        <v>124937.024</v>
      </c>
      <c r="AE101" s="434">
        <v>118198.88800000001</v>
      </c>
      <c r="AF101" s="434">
        <v>147968.927</v>
      </c>
      <c r="AG101" s="434">
        <v>145778.073</v>
      </c>
      <c r="AH101" s="434">
        <v>136735.27299999999</v>
      </c>
      <c r="AI101" s="434">
        <v>127863.577</v>
      </c>
      <c r="AJ101" s="434"/>
      <c r="AK101" s="434">
        <v>0</v>
      </c>
      <c r="AL101" s="434">
        <v>111624.7522114302</v>
      </c>
      <c r="AM101" s="434">
        <v>500966.652</v>
      </c>
      <c r="AN101" s="434">
        <v>473289.16296000022</v>
      </c>
      <c r="AO101" s="434">
        <v>536112.33499999996</v>
      </c>
      <c r="AP101" s="434">
        <v>548704.18400000001</v>
      </c>
      <c r="AQ101" s="434">
        <v>596657.0560000001</v>
      </c>
      <c r="AR101" s="434">
        <v>591000.58669999999</v>
      </c>
      <c r="AS101" s="434">
        <v>528385.10200000007</v>
      </c>
      <c r="AT101" s="434">
        <v>481217.12800000008</v>
      </c>
      <c r="AU101" s="434">
        <v>501939.875</v>
      </c>
      <c r="AV101" s="434">
        <v>558345.85</v>
      </c>
    </row>
    <row r="102" spans="2:52" ht="9.9499999999999993" customHeight="1" x14ac:dyDescent="0.2">
      <c r="C102" s="154"/>
      <c r="D102" s="150"/>
      <c r="E102" s="150"/>
      <c r="F102" s="150"/>
      <c r="G102" s="150"/>
      <c r="H102" s="150"/>
      <c r="I102" s="150"/>
      <c r="J102" s="150"/>
      <c r="K102" s="150"/>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2"/>
      <c r="AK102" s="150">
        <v>0</v>
      </c>
      <c r="AL102" s="150">
        <v>0</v>
      </c>
      <c r="AM102" s="150">
        <v>0</v>
      </c>
      <c r="AN102" s="150">
        <v>0</v>
      </c>
      <c r="AO102" s="150">
        <v>0</v>
      </c>
      <c r="AP102" s="150">
        <v>0</v>
      </c>
      <c r="AQ102" s="150">
        <v>0</v>
      </c>
      <c r="AR102" s="150">
        <v>0</v>
      </c>
      <c r="AS102" s="150">
        <v>0</v>
      </c>
      <c r="AT102" s="150">
        <v>0</v>
      </c>
      <c r="AU102" s="150">
        <v>0</v>
      </c>
      <c r="AV102" s="150">
        <v>0</v>
      </c>
    </row>
    <row r="103" spans="2:52" ht="18" customHeight="1" x14ac:dyDescent="0.2">
      <c r="B103" s="158" t="s">
        <v>552</v>
      </c>
      <c r="C103" s="159"/>
      <c r="D103" s="419">
        <v>0</v>
      </c>
      <c r="E103" s="419">
        <v>0</v>
      </c>
      <c r="F103" s="419">
        <v>0</v>
      </c>
      <c r="G103" s="419">
        <v>0</v>
      </c>
      <c r="H103" s="419">
        <v>0</v>
      </c>
      <c r="I103" s="419">
        <v>0</v>
      </c>
      <c r="J103" s="419">
        <v>0</v>
      </c>
      <c r="K103" s="419">
        <v>0</v>
      </c>
      <c r="L103" s="419">
        <v>26042.727999999999</v>
      </c>
      <c r="M103" s="419">
        <v>53999.523000000001</v>
      </c>
      <c r="N103" s="419">
        <v>152903.81400000001</v>
      </c>
      <c r="O103" s="419">
        <v>198705.76699999999</v>
      </c>
      <c r="P103" s="419">
        <v>264129.10800000001</v>
      </c>
      <c r="Q103" s="419">
        <v>238953.351</v>
      </c>
      <c r="R103" s="419">
        <v>235506.37300000002</v>
      </c>
      <c r="S103" s="419">
        <v>230741.49199999997</v>
      </c>
      <c r="T103" s="419">
        <v>203604.63899999997</v>
      </c>
      <c r="U103" s="419">
        <v>196443.35800000001</v>
      </c>
      <c r="V103" s="419">
        <v>202721.30900000007</v>
      </c>
      <c r="W103" s="419">
        <v>196070.20599999998</v>
      </c>
      <c r="X103" s="419">
        <v>208732.25399999993</v>
      </c>
      <c r="Y103" s="419">
        <v>199921.46200000003</v>
      </c>
      <c r="Z103" s="419">
        <v>197758.74100000001</v>
      </c>
      <c r="AA103" s="419">
        <v>206692.75600000002</v>
      </c>
      <c r="AB103" s="419">
        <v>212664.16499999998</v>
      </c>
      <c r="AC103" s="419">
        <v>227028.92399999997</v>
      </c>
      <c r="AD103" s="419">
        <v>222154.046</v>
      </c>
      <c r="AE103" s="419">
        <v>183219.76800000001</v>
      </c>
      <c r="AF103" s="419">
        <v>134440.26</v>
      </c>
      <c r="AG103" s="419">
        <v>154632.196</v>
      </c>
      <c r="AH103" s="419">
        <v>158566.11299999998</v>
      </c>
      <c r="AI103" s="419">
        <v>190137.34599999999</v>
      </c>
      <c r="AJ103" s="152"/>
      <c r="AK103" s="419">
        <v>0</v>
      </c>
      <c r="AL103" s="419">
        <v>0</v>
      </c>
      <c r="AM103" s="419">
        <v>0</v>
      </c>
      <c r="AN103" s="419">
        <v>0</v>
      </c>
      <c r="AO103" s="419">
        <v>0</v>
      </c>
      <c r="AP103" s="419">
        <v>0</v>
      </c>
      <c r="AQ103" s="419">
        <v>431651.83199999999</v>
      </c>
      <c r="AR103" s="419">
        <v>969330.32400000002</v>
      </c>
      <c r="AS103" s="419">
        <v>798839.5120000001</v>
      </c>
      <c r="AT103" s="419">
        <v>813105.21299999999</v>
      </c>
      <c r="AU103" s="419">
        <v>845066.90299999993</v>
      </c>
      <c r="AV103" s="419">
        <v>637775.91500000004</v>
      </c>
      <c r="AW103" s="147"/>
      <c r="AX103" s="147"/>
      <c r="AY103" s="147"/>
      <c r="AZ103" s="147"/>
    </row>
    <row r="104" spans="2:52" ht="9.9499999999999993" customHeight="1" x14ac:dyDescent="0.2">
      <c r="C104" s="149"/>
      <c r="D104" s="150"/>
      <c r="E104" s="150"/>
      <c r="F104" s="150"/>
      <c r="G104" s="150"/>
      <c r="H104" s="150"/>
      <c r="I104" s="150"/>
      <c r="J104" s="150"/>
      <c r="K104" s="150"/>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2"/>
      <c r="AK104" s="150"/>
      <c r="AL104" s="150"/>
      <c r="AM104" s="150"/>
      <c r="AN104" s="150"/>
      <c r="AO104" s="150"/>
      <c r="AP104" s="150"/>
      <c r="AQ104" s="150"/>
      <c r="AR104" s="150"/>
      <c r="AS104" s="150"/>
      <c r="AT104" s="150"/>
      <c r="AU104" s="150"/>
      <c r="AV104" s="150"/>
    </row>
    <row r="105" spans="2:52" ht="18" customHeight="1" x14ac:dyDescent="0.2">
      <c r="C105" s="121" t="s">
        <v>28</v>
      </c>
      <c r="D105" s="433">
        <v>0</v>
      </c>
      <c r="E105" s="433">
        <v>0</v>
      </c>
      <c r="F105" s="433">
        <v>0</v>
      </c>
      <c r="G105" s="433">
        <v>0</v>
      </c>
      <c r="H105" s="433">
        <v>0</v>
      </c>
      <c r="I105" s="433">
        <v>0</v>
      </c>
      <c r="J105" s="433">
        <v>0</v>
      </c>
      <c r="K105" s="433">
        <v>0</v>
      </c>
      <c r="L105" s="433">
        <v>26042.727999999999</v>
      </c>
      <c r="M105" s="433">
        <v>53999.523000000001</v>
      </c>
      <c r="N105" s="433">
        <v>152903.81400000001</v>
      </c>
      <c r="O105" s="433">
        <v>198705.76699999999</v>
      </c>
      <c r="P105" s="433">
        <v>264129.10800000001</v>
      </c>
      <c r="Q105" s="433">
        <v>238953.351</v>
      </c>
      <c r="R105" s="433">
        <v>235506.37300000002</v>
      </c>
      <c r="S105" s="433">
        <v>230741.49199999997</v>
      </c>
      <c r="T105" s="433">
        <v>203604.63899999997</v>
      </c>
      <c r="U105" s="433">
        <v>196443.35800000001</v>
      </c>
      <c r="V105" s="433">
        <v>202721.30900000007</v>
      </c>
      <c r="W105" s="433">
        <v>196070.20599999998</v>
      </c>
      <c r="X105" s="433">
        <v>208732.25399999993</v>
      </c>
      <c r="Y105" s="433">
        <v>199921.46200000003</v>
      </c>
      <c r="Z105" s="433">
        <v>197758.74100000001</v>
      </c>
      <c r="AA105" s="433">
        <v>206692.75600000002</v>
      </c>
      <c r="AB105" s="433">
        <v>212664.16499999998</v>
      </c>
      <c r="AC105" s="433">
        <v>227028.92399999997</v>
      </c>
      <c r="AD105" s="433">
        <v>222154.046</v>
      </c>
      <c r="AE105" s="433">
        <v>183219.76800000001</v>
      </c>
      <c r="AF105" s="433">
        <v>134440.26</v>
      </c>
      <c r="AG105" s="433">
        <v>154632.196</v>
      </c>
      <c r="AH105" s="433">
        <v>158566.11299999998</v>
      </c>
      <c r="AI105" s="433">
        <v>190137.34599999999</v>
      </c>
      <c r="AJ105" s="152"/>
      <c r="AK105" s="433">
        <v>0</v>
      </c>
      <c r="AL105" s="433">
        <v>0</v>
      </c>
      <c r="AM105" s="433">
        <v>0</v>
      </c>
      <c r="AN105" s="433">
        <v>0</v>
      </c>
      <c r="AO105" s="433">
        <v>0</v>
      </c>
      <c r="AP105" s="433">
        <v>0</v>
      </c>
      <c r="AQ105" s="433">
        <v>431651.83199999999</v>
      </c>
      <c r="AR105" s="433">
        <v>969330.32400000002</v>
      </c>
      <c r="AS105" s="433">
        <v>798839.5120000001</v>
      </c>
      <c r="AT105" s="433">
        <v>813105.21299999999</v>
      </c>
      <c r="AU105" s="433">
        <v>845066.90299999993</v>
      </c>
      <c r="AV105" s="433">
        <v>637775.91500000004</v>
      </c>
    </row>
    <row r="106" spans="2:52" ht="9.9499999999999993" customHeight="1" x14ac:dyDescent="0.2">
      <c r="C106" s="154"/>
      <c r="D106" s="150"/>
      <c r="E106" s="150"/>
      <c r="F106" s="150"/>
      <c r="G106" s="150"/>
      <c r="H106" s="150"/>
      <c r="I106" s="150"/>
      <c r="J106" s="150"/>
      <c r="K106" s="150"/>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48"/>
      <c r="AK106" s="150"/>
      <c r="AL106" s="150"/>
      <c r="AM106" s="150"/>
      <c r="AN106" s="150"/>
      <c r="AO106" s="150"/>
      <c r="AP106" s="150"/>
      <c r="AQ106" s="150"/>
      <c r="AR106" s="150"/>
      <c r="AS106" s="150"/>
      <c r="AT106" s="150"/>
      <c r="AU106" s="150"/>
    </row>
    <row r="107" spans="2:52" ht="18" customHeight="1" x14ac:dyDescent="0.2">
      <c r="C107" s="156"/>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2"/>
      <c r="AK107" s="157"/>
      <c r="AL107" s="157"/>
      <c r="AM107" s="157"/>
      <c r="AN107" s="157"/>
      <c r="AO107" s="157"/>
      <c r="AP107" s="157"/>
      <c r="AQ107" s="157"/>
      <c r="AR107" s="157"/>
    </row>
    <row r="108" spans="2:52" ht="18" customHeight="1" x14ac:dyDescent="0.2">
      <c r="C108" s="156"/>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2"/>
      <c r="AK108" s="157"/>
      <c r="AL108" s="157"/>
      <c r="AM108" s="157"/>
      <c r="AN108" s="157"/>
      <c r="AO108" s="157"/>
      <c r="AP108" s="157"/>
      <c r="AQ108" s="157"/>
      <c r="AR108" s="157"/>
    </row>
    <row r="109" spans="2:52" ht="18" customHeight="1" x14ac:dyDescent="0.2">
      <c r="C109" s="156"/>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2"/>
      <c r="AK109" s="157"/>
      <c r="AL109" s="157"/>
      <c r="AM109" s="157"/>
      <c r="AN109" s="157"/>
      <c r="AO109" s="157"/>
      <c r="AP109" s="157"/>
      <c r="AQ109" s="157"/>
      <c r="AR109" s="157"/>
    </row>
    <row r="110" spans="2:52" ht="18" customHeight="1" x14ac:dyDescent="0.2">
      <c r="C110" s="156"/>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2"/>
      <c r="AK110" s="157"/>
      <c r="AL110" s="157"/>
      <c r="AM110" s="157"/>
      <c r="AN110" s="157"/>
      <c r="AO110" s="157"/>
      <c r="AP110" s="157"/>
      <c r="AQ110" s="157"/>
      <c r="AR110" s="157"/>
    </row>
    <row r="111" spans="2:52" ht="18" customHeight="1" x14ac:dyDescent="0.2">
      <c r="C111" s="156"/>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2"/>
      <c r="AK111" s="157"/>
      <c r="AL111" s="157"/>
      <c r="AM111" s="157"/>
      <c r="AN111" s="157"/>
      <c r="AO111" s="157"/>
      <c r="AP111" s="157"/>
      <c r="AQ111" s="157"/>
      <c r="AR111" s="157"/>
    </row>
    <row r="112" spans="2:52" ht="18" customHeight="1" x14ac:dyDescent="0.2">
      <c r="C112" s="156"/>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2"/>
      <c r="AK112" s="157"/>
      <c r="AL112" s="157"/>
      <c r="AM112" s="157"/>
      <c r="AN112" s="157"/>
      <c r="AO112" s="157"/>
      <c r="AP112" s="157"/>
      <c r="AQ112" s="157"/>
      <c r="AR112" s="157"/>
    </row>
    <row r="113" spans="3:44" ht="18" customHeight="1" x14ac:dyDescent="0.2">
      <c r="C113" s="156"/>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2"/>
      <c r="AK113" s="157"/>
      <c r="AL113" s="157"/>
      <c r="AM113" s="157"/>
      <c r="AN113" s="157"/>
      <c r="AO113" s="157"/>
      <c r="AP113" s="157"/>
      <c r="AQ113" s="157"/>
      <c r="AR113" s="157"/>
    </row>
    <row r="114" spans="3:44" ht="18" customHeight="1" x14ac:dyDescent="0.2">
      <c r="C114" s="156"/>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2"/>
      <c r="AK114" s="157"/>
      <c r="AL114" s="157"/>
      <c r="AM114" s="157"/>
      <c r="AN114" s="157"/>
      <c r="AO114" s="157"/>
      <c r="AP114" s="157"/>
      <c r="AQ114" s="157"/>
      <c r="AR114" s="157"/>
    </row>
    <row r="115" spans="3:44" ht="18" customHeight="1" x14ac:dyDescent="0.2">
      <c r="C115" s="156"/>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2"/>
      <c r="AK115" s="157"/>
      <c r="AL115" s="157"/>
      <c r="AM115" s="157"/>
      <c r="AN115" s="157"/>
      <c r="AO115" s="157"/>
      <c r="AP115" s="157"/>
      <c r="AQ115" s="157"/>
      <c r="AR115" s="157"/>
    </row>
    <row r="116" spans="3:44" ht="18" customHeight="1" x14ac:dyDescent="0.2">
      <c r="C116" s="156"/>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2"/>
      <c r="AK116" s="157"/>
      <c r="AL116" s="157"/>
      <c r="AM116" s="157"/>
      <c r="AN116" s="157"/>
      <c r="AO116" s="157"/>
      <c r="AP116" s="157"/>
      <c r="AQ116" s="157"/>
      <c r="AR116" s="157"/>
    </row>
    <row r="117" spans="3:44" ht="18" customHeight="1" x14ac:dyDescent="0.2">
      <c r="C117" s="156"/>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2"/>
      <c r="AK117" s="157"/>
      <c r="AL117" s="157"/>
      <c r="AM117" s="157"/>
      <c r="AN117" s="157"/>
      <c r="AO117" s="157"/>
      <c r="AP117" s="157"/>
      <c r="AQ117" s="157"/>
      <c r="AR117" s="157"/>
    </row>
    <row r="118" spans="3:44" ht="18" customHeight="1" x14ac:dyDescent="0.2">
      <c r="C118" s="156"/>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2"/>
      <c r="AK118" s="157"/>
      <c r="AL118" s="157"/>
      <c r="AM118" s="157"/>
      <c r="AN118" s="157"/>
      <c r="AO118" s="157"/>
      <c r="AP118" s="157"/>
      <c r="AQ118" s="157"/>
      <c r="AR118" s="157"/>
    </row>
    <row r="119" spans="3:44" ht="18" customHeight="1" x14ac:dyDescent="0.2">
      <c r="C119" s="156"/>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2"/>
      <c r="AK119" s="157"/>
      <c r="AL119" s="157"/>
      <c r="AM119" s="157"/>
      <c r="AN119" s="157"/>
      <c r="AO119" s="157"/>
      <c r="AP119" s="157"/>
      <c r="AQ119" s="157"/>
      <c r="AR119" s="157"/>
    </row>
    <row r="120" spans="3:44" ht="18" customHeight="1" x14ac:dyDescent="0.2">
      <c r="C120" s="156"/>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2"/>
      <c r="AK120" s="157"/>
      <c r="AL120" s="157"/>
      <c r="AM120" s="157"/>
      <c r="AN120" s="157"/>
      <c r="AO120" s="157"/>
      <c r="AP120" s="157"/>
      <c r="AQ120" s="157"/>
      <c r="AR120" s="157"/>
    </row>
    <row r="121" spans="3:44" ht="18" customHeight="1" x14ac:dyDescent="0.2">
      <c r="C121" s="156"/>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2"/>
      <c r="AK121" s="157"/>
      <c r="AL121" s="157"/>
      <c r="AM121" s="157"/>
      <c r="AN121" s="157"/>
      <c r="AO121" s="157"/>
      <c r="AP121" s="157"/>
      <c r="AQ121" s="157"/>
      <c r="AR121" s="157"/>
    </row>
    <row r="122" spans="3:44" ht="18" customHeight="1" x14ac:dyDescent="0.2">
      <c r="C122" s="156"/>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2"/>
      <c r="AK122" s="157"/>
      <c r="AL122" s="157"/>
      <c r="AM122" s="157"/>
      <c r="AN122" s="157"/>
      <c r="AO122" s="157"/>
      <c r="AP122" s="157"/>
      <c r="AQ122" s="157"/>
      <c r="AR122" s="157"/>
    </row>
    <row r="123" spans="3:44" ht="18" customHeight="1" x14ac:dyDescent="0.2">
      <c r="C123" s="156"/>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2"/>
      <c r="AK123" s="157"/>
      <c r="AL123" s="157"/>
      <c r="AM123" s="157"/>
      <c r="AN123" s="157"/>
      <c r="AO123" s="157"/>
      <c r="AP123" s="157"/>
      <c r="AQ123" s="157"/>
      <c r="AR123" s="157"/>
    </row>
    <row r="124" spans="3:44" ht="18" customHeight="1" x14ac:dyDescent="0.2">
      <c r="C124" s="156"/>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2"/>
      <c r="AK124" s="157"/>
      <c r="AL124" s="157"/>
      <c r="AM124" s="157"/>
      <c r="AN124" s="157"/>
      <c r="AO124" s="157"/>
      <c r="AP124" s="157"/>
      <c r="AQ124" s="157"/>
      <c r="AR124" s="157"/>
    </row>
    <row r="125" spans="3:44" ht="18" customHeight="1" x14ac:dyDescent="0.2">
      <c r="C125" s="156"/>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2"/>
      <c r="AK125" s="157"/>
      <c r="AL125" s="157"/>
      <c r="AM125" s="157"/>
      <c r="AN125" s="157"/>
      <c r="AO125" s="157"/>
      <c r="AP125" s="157"/>
      <c r="AQ125" s="157"/>
      <c r="AR125" s="157"/>
    </row>
    <row r="126" spans="3:44" ht="18" customHeight="1" x14ac:dyDescent="0.2">
      <c r="C126" s="156"/>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2"/>
      <c r="AK126" s="157"/>
      <c r="AL126" s="157"/>
      <c r="AM126" s="157"/>
      <c r="AN126" s="157"/>
      <c r="AO126" s="157"/>
      <c r="AP126" s="157"/>
      <c r="AQ126" s="157"/>
      <c r="AR126" s="157"/>
    </row>
    <row r="127" spans="3:44" ht="18" customHeight="1" x14ac:dyDescent="0.2">
      <c r="C127" s="156"/>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2"/>
      <c r="AK127" s="157"/>
      <c r="AL127" s="157"/>
      <c r="AM127" s="157"/>
      <c r="AN127" s="157"/>
      <c r="AO127" s="157"/>
      <c r="AP127" s="157"/>
      <c r="AQ127" s="157"/>
      <c r="AR127" s="157"/>
    </row>
    <row r="128" spans="3:44" ht="18" customHeight="1" x14ac:dyDescent="0.2">
      <c r="C128" s="156"/>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2"/>
      <c r="AK128" s="157"/>
      <c r="AL128" s="157"/>
      <c r="AM128" s="157"/>
      <c r="AN128" s="157"/>
      <c r="AO128" s="157"/>
      <c r="AP128" s="157"/>
      <c r="AQ128" s="157"/>
      <c r="AR128" s="157"/>
    </row>
    <row r="129" spans="3:44" ht="18" customHeight="1" x14ac:dyDescent="0.2">
      <c r="C129" s="156"/>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2"/>
      <c r="AK129" s="157"/>
      <c r="AL129" s="157"/>
      <c r="AM129" s="157"/>
      <c r="AN129" s="157"/>
      <c r="AO129" s="157"/>
      <c r="AP129" s="157"/>
      <c r="AQ129" s="157"/>
      <c r="AR129" s="157"/>
    </row>
    <row r="130" spans="3:44" ht="18" customHeight="1" x14ac:dyDescent="0.2">
      <c r="C130" s="156"/>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2"/>
      <c r="AK130" s="157"/>
      <c r="AL130" s="157"/>
      <c r="AM130" s="157"/>
      <c r="AN130" s="157"/>
      <c r="AO130" s="157"/>
      <c r="AP130" s="157"/>
      <c r="AQ130" s="157"/>
      <c r="AR130" s="157"/>
    </row>
    <row r="131" spans="3:44" ht="18" customHeight="1" x14ac:dyDescent="0.2">
      <c r="C131" s="156"/>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2"/>
      <c r="AK131" s="157"/>
      <c r="AL131" s="157"/>
      <c r="AM131" s="157"/>
      <c r="AN131" s="157"/>
      <c r="AO131" s="157"/>
      <c r="AP131" s="157"/>
      <c r="AQ131" s="157"/>
      <c r="AR131" s="157"/>
    </row>
    <row r="132" spans="3:44" ht="18" customHeight="1" x14ac:dyDescent="0.2">
      <c r="C132" s="156"/>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2"/>
      <c r="AK132" s="157"/>
      <c r="AL132" s="157"/>
      <c r="AM132" s="157"/>
      <c r="AN132" s="157"/>
      <c r="AO132" s="157"/>
      <c r="AP132" s="157"/>
      <c r="AQ132" s="157"/>
      <c r="AR132" s="157"/>
    </row>
    <row r="133" spans="3:44" ht="18" customHeight="1" x14ac:dyDescent="0.2">
      <c r="C133" s="156"/>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2"/>
      <c r="AK133" s="157"/>
      <c r="AL133" s="157"/>
      <c r="AM133" s="157"/>
      <c r="AN133" s="157"/>
      <c r="AO133" s="157"/>
      <c r="AP133" s="157"/>
      <c r="AQ133" s="157"/>
      <c r="AR133" s="157"/>
    </row>
    <row r="134" spans="3:44" ht="18" customHeight="1" x14ac:dyDescent="0.2">
      <c r="C134" s="156"/>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2"/>
      <c r="AK134" s="157"/>
      <c r="AL134" s="157"/>
      <c r="AM134" s="157"/>
      <c r="AN134" s="157"/>
      <c r="AO134" s="157"/>
      <c r="AP134" s="157"/>
      <c r="AQ134" s="157"/>
      <c r="AR134" s="157"/>
    </row>
    <row r="135" spans="3:44" ht="18" customHeight="1" x14ac:dyDescent="0.2">
      <c r="C135" s="156"/>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2"/>
      <c r="AK135" s="157"/>
      <c r="AL135" s="157"/>
      <c r="AM135" s="157"/>
      <c r="AN135" s="157"/>
      <c r="AO135" s="157"/>
      <c r="AP135" s="157"/>
      <c r="AQ135" s="157"/>
      <c r="AR135" s="157"/>
    </row>
    <row r="136" spans="3:44" ht="18" customHeight="1" x14ac:dyDescent="0.2">
      <c r="C136" s="156"/>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2"/>
      <c r="AK136" s="157"/>
      <c r="AL136" s="157"/>
      <c r="AM136" s="157"/>
      <c r="AN136" s="157"/>
      <c r="AO136" s="157"/>
      <c r="AP136" s="157"/>
      <c r="AQ136" s="157"/>
      <c r="AR136" s="157"/>
    </row>
    <row r="137" spans="3:44" ht="18" customHeight="1" x14ac:dyDescent="0.2">
      <c r="C137" s="156"/>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2"/>
      <c r="AK137" s="157"/>
      <c r="AL137" s="157"/>
      <c r="AM137" s="157"/>
      <c r="AN137" s="157"/>
      <c r="AO137" s="157"/>
      <c r="AP137" s="157"/>
      <c r="AQ137" s="157"/>
      <c r="AR137" s="157"/>
    </row>
    <row r="138" spans="3:44" ht="18" customHeight="1" x14ac:dyDescent="0.2">
      <c r="C138" s="156"/>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2"/>
      <c r="AK138" s="157"/>
      <c r="AL138" s="157"/>
      <c r="AM138" s="157"/>
      <c r="AN138" s="157"/>
      <c r="AO138" s="157"/>
      <c r="AP138" s="157"/>
      <c r="AQ138" s="157"/>
      <c r="AR138" s="157"/>
    </row>
    <row r="139" spans="3:44" ht="18" customHeight="1" x14ac:dyDescent="0.2">
      <c r="C139" s="156"/>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2"/>
      <c r="AK139" s="157"/>
      <c r="AL139" s="157"/>
      <c r="AM139" s="157"/>
      <c r="AN139" s="157"/>
      <c r="AO139" s="157"/>
      <c r="AP139" s="157"/>
      <c r="AQ139" s="157"/>
      <c r="AR139" s="157"/>
    </row>
    <row r="140" spans="3:44" ht="18" customHeight="1" x14ac:dyDescent="0.2">
      <c r="C140" s="156"/>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2"/>
      <c r="AK140" s="157"/>
      <c r="AL140" s="157"/>
      <c r="AM140" s="157"/>
      <c r="AN140" s="157"/>
      <c r="AO140" s="157"/>
      <c r="AP140" s="157"/>
      <c r="AQ140" s="157"/>
      <c r="AR140" s="157"/>
    </row>
    <row r="141" spans="3:44" ht="18" customHeight="1" x14ac:dyDescent="0.2">
      <c r="C141" s="156"/>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2"/>
      <c r="AK141" s="157"/>
      <c r="AL141" s="157"/>
      <c r="AM141" s="157"/>
      <c r="AN141" s="157"/>
      <c r="AO141" s="157"/>
      <c r="AP141" s="157"/>
      <c r="AQ141" s="157"/>
      <c r="AR141" s="157"/>
    </row>
    <row r="142" spans="3:44" ht="18" customHeight="1" x14ac:dyDescent="0.2">
      <c r="C142" s="156"/>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2"/>
      <c r="AK142" s="157"/>
      <c r="AL142" s="157"/>
      <c r="AM142" s="157"/>
      <c r="AN142" s="157"/>
      <c r="AO142" s="157"/>
      <c r="AP142" s="157"/>
      <c r="AQ142" s="157"/>
      <c r="AR142" s="157"/>
    </row>
    <row r="143" spans="3:44" ht="18" customHeight="1" x14ac:dyDescent="0.2">
      <c r="C143" s="156"/>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2"/>
      <c r="AK143" s="157"/>
      <c r="AL143" s="157"/>
      <c r="AM143" s="157"/>
      <c r="AN143" s="157"/>
      <c r="AO143" s="157"/>
      <c r="AP143" s="157"/>
      <c r="AQ143" s="157"/>
      <c r="AR143" s="157"/>
    </row>
    <row r="144" spans="3:44" ht="18" customHeight="1" x14ac:dyDescent="0.2">
      <c r="C144" s="156"/>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2"/>
      <c r="AK144" s="157"/>
      <c r="AL144" s="157"/>
      <c r="AM144" s="157"/>
      <c r="AN144" s="157"/>
      <c r="AO144" s="157"/>
      <c r="AP144" s="157"/>
      <c r="AQ144" s="157"/>
      <c r="AR144" s="157"/>
    </row>
    <row r="145" spans="3:44" ht="18" customHeight="1" x14ac:dyDescent="0.2">
      <c r="C145" s="156"/>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2"/>
      <c r="AK145" s="157"/>
      <c r="AL145" s="157"/>
      <c r="AM145" s="157"/>
      <c r="AN145" s="157"/>
      <c r="AO145" s="157"/>
      <c r="AP145" s="157"/>
      <c r="AQ145" s="157"/>
      <c r="AR145" s="157"/>
    </row>
    <row r="146" spans="3:44" ht="18" customHeight="1" x14ac:dyDescent="0.2">
      <c r="C146" s="156"/>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2"/>
      <c r="AK146" s="157"/>
      <c r="AL146" s="157"/>
      <c r="AM146" s="157"/>
      <c r="AN146" s="157"/>
      <c r="AO146" s="157"/>
      <c r="AP146" s="157"/>
      <c r="AQ146" s="157"/>
      <c r="AR146" s="157"/>
    </row>
    <row r="147" spans="3:44" ht="18" customHeight="1" x14ac:dyDescent="0.2">
      <c r="C147" s="156"/>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2"/>
      <c r="AK147" s="157"/>
      <c r="AL147" s="157"/>
      <c r="AM147" s="157"/>
      <c r="AN147" s="157"/>
      <c r="AO147" s="157"/>
      <c r="AP147" s="157"/>
      <c r="AQ147" s="157"/>
      <c r="AR147" s="157"/>
    </row>
    <row r="148" spans="3:44" ht="18" customHeight="1" x14ac:dyDescent="0.2">
      <c r="C148" s="156"/>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2"/>
      <c r="AK148" s="157"/>
      <c r="AL148" s="157"/>
      <c r="AM148" s="157"/>
      <c r="AN148" s="157"/>
      <c r="AO148" s="157"/>
      <c r="AP148" s="157"/>
      <c r="AQ148" s="157"/>
      <c r="AR148" s="157"/>
    </row>
    <row r="149" spans="3:44" ht="18" customHeight="1" x14ac:dyDescent="0.2">
      <c r="C149" s="156"/>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2"/>
      <c r="AK149" s="157"/>
      <c r="AL149" s="157"/>
      <c r="AM149" s="157"/>
      <c r="AN149" s="157"/>
      <c r="AO149" s="157"/>
      <c r="AP149" s="157"/>
      <c r="AQ149" s="157"/>
      <c r="AR149" s="157"/>
    </row>
    <row r="150" spans="3:44" ht="18" customHeight="1" x14ac:dyDescent="0.2">
      <c r="C150" s="156"/>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2"/>
      <c r="AK150" s="157"/>
      <c r="AL150" s="157"/>
      <c r="AM150" s="157"/>
      <c r="AN150" s="157"/>
      <c r="AO150" s="157"/>
      <c r="AP150" s="157"/>
      <c r="AQ150" s="157"/>
      <c r="AR150" s="157"/>
    </row>
    <row r="151" spans="3:44" ht="18" customHeight="1" x14ac:dyDescent="0.2">
      <c r="C151" s="156"/>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2"/>
      <c r="AK151" s="157"/>
      <c r="AL151" s="157"/>
      <c r="AM151" s="157"/>
      <c r="AN151" s="157"/>
      <c r="AO151" s="157"/>
      <c r="AP151" s="157"/>
      <c r="AQ151" s="157"/>
      <c r="AR151" s="157"/>
    </row>
    <row r="152" spans="3:44" ht="18" customHeight="1" x14ac:dyDescent="0.2">
      <c r="C152" s="156"/>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2"/>
      <c r="AK152" s="157"/>
      <c r="AL152" s="157"/>
      <c r="AM152" s="157"/>
      <c r="AN152" s="157"/>
      <c r="AO152" s="157"/>
      <c r="AP152" s="157"/>
      <c r="AQ152" s="157"/>
      <c r="AR152" s="157"/>
    </row>
    <row r="153" spans="3:44" ht="18" customHeight="1" x14ac:dyDescent="0.2">
      <c r="C153" s="156"/>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2"/>
      <c r="AK153" s="157"/>
      <c r="AL153" s="157"/>
      <c r="AM153" s="157"/>
      <c r="AN153" s="157"/>
      <c r="AO153" s="157"/>
      <c r="AP153" s="157"/>
      <c r="AQ153" s="157"/>
      <c r="AR153" s="157"/>
    </row>
    <row r="154" spans="3:44" ht="18" customHeight="1" x14ac:dyDescent="0.2">
      <c r="C154" s="156"/>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2"/>
      <c r="AK154" s="157"/>
      <c r="AL154" s="157"/>
      <c r="AM154" s="157"/>
      <c r="AN154" s="157"/>
      <c r="AO154" s="157"/>
      <c r="AP154" s="157"/>
      <c r="AQ154" s="157"/>
      <c r="AR154" s="157"/>
    </row>
    <row r="155" spans="3:44" ht="18" customHeight="1" x14ac:dyDescent="0.2">
      <c r="C155" s="156"/>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2"/>
      <c r="AK155" s="157"/>
      <c r="AL155" s="157"/>
      <c r="AM155" s="157"/>
      <c r="AN155" s="157"/>
      <c r="AO155" s="157"/>
      <c r="AP155" s="157"/>
      <c r="AQ155" s="157"/>
      <c r="AR155" s="157"/>
    </row>
    <row r="156" spans="3:44" ht="18" customHeight="1" x14ac:dyDescent="0.2">
      <c r="C156" s="156"/>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2"/>
      <c r="AK156" s="157"/>
      <c r="AL156" s="157"/>
      <c r="AM156" s="157"/>
      <c r="AN156" s="157"/>
      <c r="AO156" s="157"/>
      <c r="AP156" s="157"/>
      <c r="AQ156" s="157"/>
      <c r="AR156" s="157"/>
    </row>
    <row r="157" spans="3:44" ht="18" customHeight="1" x14ac:dyDescent="0.2">
      <c r="C157" s="156"/>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2"/>
      <c r="AK157" s="157"/>
      <c r="AL157" s="157"/>
      <c r="AM157" s="157"/>
      <c r="AN157" s="157"/>
      <c r="AO157" s="157"/>
      <c r="AP157" s="157"/>
      <c r="AQ157" s="157"/>
      <c r="AR157" s="157"/>
    </row>
    <row r="158" spans="3:44" ht="18" customHeight="1" x14ac:dyDescent="0.2">
      <c r="C158" s="156"/>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2"/>
      <c r="AK158" s="157"/>
      <c r="AL158" s="157"/>
      <c r="AM158" s="157"/>
      <c r="AN158" s="157"/>
      <c r="AO158" s="157"/>
      <c r="AP158" s="157"/>
      <c r="AQ158" s="157"/>
      <c r="AR158" s="157"/>
    </row>
    <row r="159" spans="3:44" ht="18" customHeight="1" x14ac:dyDescent="0.2">
      <c r="C159" s="156"/>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2"/>
      <c r="AK159" s="157"/>
      <c r="AL159" s="157"/>
      <c r="AM159" s="157"/>
      <c r="AN159" s="157"/>
      <c r="AO159" s="157"/>
      <c r="AP159" s="157"/>
      <c r="AQ159" s="157"/>
      <c r="AR159" s="157"/>
    </row>
    <row r="160" spans="3:44" ht="18" customHeight="1" x14ac:dyDescent="0.2">
      <c r="C160" s="156"/>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2"/>
      <c r="AK160" s="157"/>
      <c r="AL160" s="157"/>
      <c r="AM160" s="157"/>
      <c r="AN160" s="157"/>
      <c r="AO160" s="157"/>
      <c r="AP160" s="157"/>
      <c r="AQ160" s="157"/>
      <c r="AR160" s="157"/>
    </row>
    <row r="161" spans="3:44" ht="18" customHeight="1" x14ac:dyDescent="0.2">
      <c r="C161" s="156"/>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2"/>
      <c r="AK161" s="157"/>
      <c r="AL161" s="157"/>
      <c r="AM161" s="157"/>
      <c r="AN161" s="157"/>
      <c r="AO161" s="157"/>
      <c r="AP161" s="157"/>
      <c r="AQ161" s="157"/>
      <c r="AR161" s="157"/>
    </row>
    <row r="162" spans="3:44" ht="18" customHeight="1" x14ac:dyDescent="0.2">
      <c r="C162" s="156"/>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2"/>
      <c r="AK162" s="157"/>
      <c r="AL162" s="157"/>
      <c r="AM162" s="157"/>
      <c r="AN162" s="157"/>
      <c r="AO162" s="157"/>
      <c r="AP162" s="157"/>
      <c r="AQ162" s="157"/>
      <c r="AR162" s="157"/>
    </row>
    <row r="163" spans="3:44" ht="18" customHeight="1" x14ac:dyDescent="0.2">
      <c r="C163" s="156"/>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2"/>
      <c r="AK163" s="157"/>
      <c r="AL163" s="157"/>
      <c r="AM163" s="157"/>
      <c r="AN163" s="157"/>
      <c r="AO163" s="157"/>
      <c r="AP163" s="157"/>
      <c r="AQ163" s="157"/>
      <c r="AR163" s="157"/>
    </row>
    <row r="164" spans="3:44" ht="18" customHeight="1" x14ac:dyDescent="0.2">
      <c r="C164" s="156"/>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2"/>
      <c r="AK164" s="157"/>
      <c r="AL164" s="157"/>
      <c r="AM164" s="157"/>
      <c r="AN164" s="157"/>
      <c r="AO164" s="157"/>
      <c r="AP164" s="157"/>
      <c r="AQ164" s="157"/>
      <c r="AR164" s="157"/>
    </row>
    <row r="165" spans="3:44" ht="18" customHeight="1" x14ac:dyDescent="0.2">
      <c r="C165" s="156"/>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2"/>
      <c r="AK165" s="157"/>
      <c r="AL165" s="157"/>
      <c r="AM165" s="157"/>
      <c r="AN165" s="157"/>
      <c r="AO165" s="157"/>
      <c r="AP165" s="157"/>
      <c r="AQ165" s="157"/>
      <c r="AR165" s="157"/>
    </row>
    <row r="166" spans="3:44" ht="18" customHeight="1" x14ac:dyDescent="0.2">
      <c r="C166" s="156"/>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2"/>
      <c r="AK166" s="157"/>
      <c r="AL166" s="157"/>
      <c r="AM166" s="157"/>
      <c r="AN166" s="157"/>
      <c r="AO166" s="157"/>
      <c r="AP166" s="157"/>
      <c r="AQ166" s="157"/>
      <c r="AR166" s="157"/>
    </row>
    <row r="167" spans="3:44" ht="18" customHeight="1" x14ac:dyDescent="0.2">
      <c r="C167" s="156"/>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2"/>
      <c r="AK167" s="157"/>
      <c r="AL167" s="157"/>
      <c r="AM167" s="157"/>
      <c r="AN167" s="157"/>
      <c r="AO167" s="157"/>
      <c r="AP167" s="157"/>
      <c r="AQ167" s="157"/>
      <c r="AR167" s="157"/>
    </row>
    <row r="168" spans="3:44" ht="18" customHeight="1" x14ac:dyDescent="0.2">
      <c r="C168" s="156"/>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2"/>
      <c r="AK168" s="157"/>
      <c r="AL168" s="157"/>
      <c r="AM168" s="157"/>
      <c r="AN168" s="157"/>
      <c r="AO168" s="157"/>
      <c r="AP168" s="157"/>
      <c r="AQ168" s="157"/>
      <c r="AR168" s="157"/>
    </row>
    <row r="169" spans="3:44" ht="18" customHeight="1" x14ac:dyDescent="0.2">
      <c r="C169" s="156"/>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2"/>
      <c r="AK169" s="157"/>
      <c r="AL169" s="157"/>
      <c r="AM169" s="157"/>
      <c r="AN169" s="157"/>
      <c r="AO169" s="157"/>
      <c r="AP169" s="157"/>
      <c r="AQ169" s="157"/>
      <c r="AR169" s="157"/>
    </row>
    <row r="170" spans="3:44" ht="18" customHeight="1" x14ac:dyDescent="0.2">
      <c r="C170" s="156"/>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2"/>
      <c r="AK170" s="157"/>
      <c r="AL170" s="157"/>
      <c r="AM170" s="157"/>
      <c r="AN170" s="157"/>
      <c r="AO170" s="157"/>
      <c r="AP170" s="157"/>
      <c r="AQ170" s="157"/>
      <c r="AR170" s="157"/>
    </row>
    <row r="171" spans="3:44" ht="18" customHeight="1" x14ac:dyDescent="0.2">
      <c r="C171" s="156"/>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2"/>
      <c r="AK171" s="157"/>
      <c r="AL171" s="157"/>
      <c r="AM171" s="157"/>
      <c r="AN171" s="157"/>
      <c r="AO171" s="157"/>
      <c r="AP171" s="157"/>
      <c r="AQ171" s="157"/>
      <c r="AR171" s="157"/>
    </row>
    <row r="172" spans="3:44" ht="18" customHeight="1" x14ac:dyDescent="0.2">
      <c r="C172" s="156"/>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2"/>
      <c r="AK172" s="157"/>
      <c r="AL172" s="157"/>
      <c r="AM172" s="157"/>
      <c r="AN172" s="157"/>
      <c r="AO172" s="157"/>
      <c r="AP172" s="157"/>
      <c r="AQ172" s="157"/>
      <c r="AR172" s="157"/>
    </row>
  </sheetData>
  <hyperlinks>
    <hyperlink ref="Y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AU67"/>
  <sheetViews>
    <sheetView showGridLines="0" zoomScale="85" zoomScaleNormal="85" workbookViewId="0">
      <selection activeCell="AM62" sqref="AM62"/>
    </sheetView>
  </sheetViews>
  <sheetFormatPr defaultColWidth="7.140625" defaultRowHeight="18" customHeight="1" outlineLevelCol="1" x14ac:dyDescent="0.25"/>
  <cols>
    <col min="1" max="2" width="2.28515625" style="166" customWidth="1"/>
    <col min="3" max="3" width="53.85546875" style="166" customWidth="1"/>
    <col min="4" max="5" width="8.85546875" style="166" hidden="1" customWidth="1" outlineLevel="1"/>
    <col min="6" max="7" width="9.28515625" style="166" hidden="1" customWidth="1" outlineLevel="1"/>
    <col min="8" max="11" width="8.85546875" style="166" hidden="1" customWidth="1" outlineLevel="1"/>
    <col min="12" max="15" width="8.7109375" style="166" hidden="1" customWidth="1" outlineLevel="1"/>
    <col min="16" max="16" width="9" style="166" hidden="1" customWidth="1" outlineLevel="1"/>
    <col min="17" max="19" width="8.7109375" style="166" hidden="1" customWidth="1" outlineLevel="1"/>
    <col min="20" max="20" width="8.7109375" style="166" customWidth="1" collapsed="1"/>
    <col min="21" max="21" width="9.5703125" style="166" customWidth="1"/>
    <col min="22" max="30" width="10.28515625" style="166" bestFit="1" customWidth="1"/>
    <col min="31" max="31" width="10.28515625" style="166" customWidth="1"/>
    <col min="32" max="32" width="2.42578125" style="166" customWidth="1"/>
    <col min="33" max="33" width="10.140625" style="166" customWidth="1"/>
    <col min="34" max="35" width="11.28515625" style="166" customWidth="1"/>
    <col min="36" max="39" width="10.7109375" style="166" customWidth="1"/>
    <col min="40" max="40" width="9.28515625" style="166" bestFit="1" customWidth="1"/>
    <col min="41" max="16384" width="7.140625" style="166"/>
  </cols>
  <sheetData>
    <row r="1" spans="1:47" s="99" customFormat="1" ht="18" customHeight="1" x14ac:dyDescent="0.25">
      <c r="AK1" s="104"/>
      <c r="AL1" s="104"/>
    </row>
    <row r="2" spans="1:47" s="99" customFormat="1" ht="18" customHeight="1" x14ac:dyDescent="0.25">
      <c r="AK2" s="104"/>
      <c r="AL2" s="104"/>
    </row>
    <row r="3" spans="1:47" s="99" customFormat="1" ht="18" customHeight="1" x14ac:dyDescent="0.25">
      <c r="AG3" s="160" t="s">
        <v>131</v>
      </c>
      <c r="AK3" s="104"/>
      <c r="AL3" s="104"/>
    </row>
    <row r="4" spans="1:47" s="99" customFormat="1" ht="12.75" x14ac:dyDescent="0.25">
      <c r="AK4" s="104"/>
      <c r="AL4" s="104"/>
    </row>
    <row r="5" spans="1:47" s="99" customFormat="1" ht="12.75" x14ac:dyDescent="0.25">
      <c r="AK5" s="104"/>
      <c r="AL5" s="104"/>
    </row>
    <row r="6" spans="1:47" s="99" customFormat="1" ht="26.25" x14ac:dyDescent="0.25">
      <c r="U6" s="100" t="s">
        <v>249</v>
      </c>
      <c r="AK6" s="104"/>
      <c r="AL6" s="104"/>
    </row>
    <row r="7" spans="1:47" s="47" customFormat="1" ht="15" x14ac:dyDescent="0.25">
      <c r="U7" s="414" t="s">
        <v>543</v>
      </c>
      <c r="V7" s="416"/>
    </row>
    <row r="8" spans="1:47" ht="18" customHeight="1" x14ac:dyDescent="0.25">
      <c r="D8" s="143"/>
      <c r="AK8" s="167"/>
      <c r="AL8" s="167"/>
    </row>
    <row r="9" spans="1:47" s="168" customFormat="1" ht="18" customHeight="1" x14ac:dyDescent="0.25">
      <c r="C9" s="49" t="s">
        <v>250</v>
      </c>
      <c r="D9" s="90" t="s">
        <v>200</v>
      </c>
      <c r="E9" s="90" t="s">
        <v>201</v>
      </c>
      <c r="F9" s="90" t="s">
        <v>202</v>
      </c>
      <c r="G9" s="90" t="s">
        <v>203</v>
      </c>
      <c r="H9" s="90" t="s">
        <v>204</v>
      </c>
      <c r="I9" s="90" t="s">
        <v>205</v>
      </c>
      <c r="J9" s="90" t="s">
        <v>206</v>
      </c>
      <c r="K9" s="90" t="s">
        <v>207</v>
      </c>
      <c r="L9" s="90" t="s">
        <v>74</v>
      </c>
      <c r="M9" s="90" t="s">
        <v>75</v>
      </c>
      <c r="N9" s="90" t="s">
        <v>76</v>
      </c>
      <c r="O9" s="90" t="s">
        <v>208</v>
      </c>
      <c r="P9" s="90" t="s">
        <v>209</v>
      </c>
      <c r="Q9" s="90" t="s">
        <v>210</v>
      </c>
      <c r="R9" s="90" t="s">
        <v>211</v>
      </c>
      <c r="S9" s="90" t="s">
        <v>212</v>
      </c>
      <c r="T9" s="90" t="s">
        <v>213</v>
      </c>
      <c r="U9" s="90" t="s">
        <v>214</v>
      </c>
      <c r="V9" s="90" t="s">
        <v>215</v>
      </c>
      <c r="W9" s="90" t="s">
        <v>216</v>
      </c>
      <c r="X9" s="90" t="s">
        <v>217</v>
      </c>
      <c r="Y9" s="453" t="s">
        <v>450</v>
      </c>
      <c r="Z9" s="470" t="s">
        <v>451</v>
      </c>
      <c r="AA9" s="476" t="s">
        <v>452</v>
      </c>
      <c r="AB9" s="478" t="s">
        <v>570</v>
      </c>
      <c r="AC9" s="491" t="s">
        <v>571</v>
      </c>
      <c r="AD9" s="492" t="s">
        <v>572</v>
      </c>
      <c r="AE9" s="532" t="s">
        <v>573</v>
      </c>
      <c r="AF9" s="166"/>
      <c r="AG9" s="90">
        <v>2015</v>
      </c>
      <c r="AH9" s="90">
        <v>2016</v>
      </c>
      <c r="AI9" s="90">
        <v>2017</v>
      </c>
      <c r="AJ9" s="90">
        <v>2018</v>
      </c>
      <c r="AK9" s="90">
        <v>2019</v>
      </c>
      <c r="AL9" s="476">
        <v>2020</v>
      </c>
      <c r="AM9" s="532">
        <v>2021</v>
      </c>
      <c r="AN9" s="166"/>
      <c r="AO9" s="166"/>
      <c r="AP9" s="166"/>
      <c r="AQ9" s="166"/>
      <c r="AR9" s="166"/>
      <c r="AS9" s="166"/>
      <c r="AT9" s="166"/>
      <c r="AU9" s="166"/>
    </row>
    <row r="10" spans="1:47" ht="9.9499999999999993" customHeight="1" x14ac:dyDescent="0.25"/>
    <row r="11" spans="1:47" s="93" customFormat="1" ht="18" customHeight="1" x14ac:dyDescent="0.2">
      <c r="A11" s="93" t="s">
        <v>104</v>
      </c>
      <c r="B11" s="337" t="s">
        <v>544</v>
      </c>
      <c r="C11" s="422"/>
      <c r="D11" s="419">
        <v>7365.2659459991737</v>
      </c>
      <c r="E11" s="419">
        <v>8153.70128729934</v>
      </c>
      <c r="F11" s="419">
        <v>9295.8683490877211</v>
      </c>
      <c r="G11" s="419">
        <v>7964.9994684925559</v>
      </c>
      <c r="H11" s="419">
        <v>8436.2612231309395</v>
      </c>
      <c r="I11" s="419">
        <v>8560.8186103196185</v>
      </c>
      <c r="J11" s="419">
        <v>8551.8062143541993</v>
      </c>
      <c r="K11" s="419">
        <v>8122.8015447472953</v>
      </c>
      <c r="L11" s="419">
        <v>8985.8467107888591</v>
      </c>
      <c r="M11" s="419">
        <v>8349.7276132400002</v>
      </c>
      <c r="N11" s="419">
        <v>8596.3368675599995</v>
      </c>
      <c r="O11" s="419">
        <v>8861.8892425599988</v>
      </c>
      <c r="P11" s="419">
        <v>9435.171480179999</v>
      </c>
      <c r="Q11" s="419">
        <v>9843.4269156699993</v>
      </c>
      <c r="R11" s="419">
        <v>12261.32999231</v>
      </c>
      <c r="S11" s="419">
        <v>10538.246419700001</v>
      </c>
      <c r="T11" s="419">
        <v>9871.3723011699985</v>
      </c>
      <c r="U11" s="419">
        <v>9952.8332697200003</v>
      </c>
      <c r="V11" s="419">
        <v>10020.910409780001</v>
      </c>
      <c r="W11" s="419">
        <v>9297.4451006700001</v>
      </c>
      <c r="X11" s="419">
        <v>9053.647369459999</v>
      </c>
      <c r="Y11" s="419">
        <v>7422.5173895499993</v>
      </c>
      <c r="Z11" s="419">
        <v>11139.525604660001</v>
      </c>
      <c r="AA11" s="419">
        <v>13178.699725889999</v>
      </c>
      <c r="AB11" s="419">
        <v>15217.483848070005</v>
      </c>
      <c r="AC11" s="419">
        <v>16605.491102569998</v>
      </c>
      <c r="AD11" s="419">
        <v>17947.16325125</v>
      </c>
      <c r="AE11" s="419">
        <v>19724.784902769999</v>
      </c>
      <c r="AF11" s="419"/>
      <c r="AG11" s="419">
        <v>32779.835050878784</v>
      </c>
      <c r="AH11" s="419">
        <v>33671.687592552051</v>
      </c>
      <c r="AI11" s="419">
        <v>34793.800434148856</v>
      </c>
      <c r="AJ11" s="419">
        <v>42078.174807859999</v>
      </c>
      <c r="AK11" s="419">
        <v>39142.561081339998</v>
      </c>
      <c r="AL11" s="419">
        <v>40794.387316349996</v>
      </c>
      <c r="AM11" s="419">
        <v>69494.923104660003</v>
      </c>
      <c r="AN11" s="166"/>
      <c r="AO11" s="166"/>
      <c r="AP11" s="166"/>
      <c r="AQ11" s="166"/>
      <c r="AR11" s="166"/>
      <c r="AS11" s="166"/>
      <c r="AT11" s="166"/>
    </row>
    <row r="12" spans="1:47" ht="9.9499999999999993" customHeight="1" x14ac:dyDescent="0.25">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row>
    <row r="13" spans="1:47" s="162" customFormat="1" ht="18" customHeight="1" thickBot="1" x14ac:dyDescent="0.3">
      <c r="C13" s="52" t="s">
        <v>218</v>
      </c>
      <c r="D13" s="428">
        <v>4605.9430802591742</v>
      </c>
      <c r="E13" s="428">
        <v>4991.4908685993396</v>
      </c>
      <c r="F13" s="428">
        <v>5603.288275827721</v>
      </c>
      <c r="G13" s="428">
        <v>4783.8714420025563</v>
      </c>
      <c r="H13" s="428">
        <v>5091.77218124094</v>
      </c>
      <c r="I13" s="428">
        <v>5315.7838031496176</v>
      </c>
      <c r="J13" s="428">
        <v>5169.5387731041992</v>
      </c>
      <c r="K13" s="428">
        <v>4730.2719476633656</v>
      </c>
      <c r="L13" s="428">
        <v>4845.245454689999</v>
      </c>
      <c r="M13" s="428">
        <v>4860.0631872100003</v>
      </c>
      <c r="N13" s="428">
        <v>4960.7136152000003</v>
      </c>
      <c r="O13" s="428">
        <v>4984.3691138100003</v>
      </c>
      <c r="P13" s="428">
        <v>5374.4224751999991</v>
      </c>
      <c r="Q13" s="428">
        <v>5458.3847070299989</v>
      </c>
      <c r="R13" s="428">
        <v>6423.3900576700007</v>
      </c>
      <c r="S13" s="428">
        <v>5272.0017036100016</v>
      </c>
      <c r="T13" s="428">
        <v>5569.7351390299973</v>
      </c>
      <c r="U13" s="428">
        <v>5196.0613069000001</v>
      </c>
      <c r="V13" s="428">
        <v>5557.9882638300014</v>
      </c>
      <c r="W13" s="428">
        <v>5128.4306447400004</v>
      </c>
      <c r="X13" s="428">
        <v>5147.9861356799993</v>
      </c>
      <c r="Y13" s="428">
        <v>4910.0071809399997</v>
      </c>
      <c r="Z13" s="428">
        <v>6809.1888211099995</v>
      </c>
      <c r="AA13" s="428">
        <v>7885.8373183200001</v>
      </c>
      <c r="AB13" s="428">
        <v>8943.1080653200006</v>
      </c>
      <c r="AC13" s="428">
        <v>9624.2564451899998</v>
      </c>
      <c r="AD13" s="428">
        <v>9964.1545600999998</v>
      </c>
      <c r="AE13" s="428">
        <v>10438.610613179999</v>
      </c>
      <c r="AF13" s="222"/>
      <c r="AG13" s="428">
        <v>19984.59366668879</v>
      </c>
      <c r="AH13" s="428">
        <v>20307.366705158121</v>
      </c>
      <c r="AI13" s="428">
        <v>19650.391370909998</v>
      </c>
      <c r="AJ13" s="428">
        <v>22528.19894351</v>
      </c>
      <c r="AK13" s="428">
        <v>21452.215354499996</v>
      </c>
      <c r="AL13" s="428">
        <v>24753.019456050002</v>
      </c>
      <c r="AM13" s="428">
        <v>38970.129683790001</v>
      </c>
      <c r="AN13" s="166"/>
      <c r="AO13" s="166"/>
      <c r="AP13" s="166"/>
      <c r="AQ13" s="166"/>
      <c r="AR13" s="166"/>
      <c r="AS13" s="166"/>
      <c r="AT13" s="166"/>
    </row>
    <row r="14" spans="1:47" s="162" customFormat="1" ht="9.9499999999999993" customHeight="1" x14ac:dyDescent="0.25">
      <c r="C14" s="169"/>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222"/>
      <c r="AG14" s="426"/>
      <c r="AH14" s="426"/>
      <c r="AI14" s="426"/>
      <c r="AJ14" s="426"/>
      <c r="AK14" s="426"/>
      <c r="AL14" s="426"/>
      <c r="AM14" s="426"/>
    </row>
    <row r="15" spans="1:47" ht="18" customHeight="1" x14ac:dyDescent="0.25">
      <c r="C15" s="121" t="s">
        <v>251</v>
      </c>
      <c r="D15" s="429">
        <v>3581.789849701177</v>
      </c>
      <c r="E15" s="429">
        <v>3341.7972134807314</v>
      </c>
      <c r="F15" s="429">
        <v>3705.13169109</v>
      </c>
      <c r="G15" s="429">
        <v>3401.8239410599999</v>
      </c>
      <c r="H15" s="429">
        <v>3383.2626854200003</v>
      </c>
      <c r="I15" s="429">
        <v>3574.9810854900006</v>
      </c>
      <c r="J15" s="429">
        <v>3633.38334687</v>
      </c>
      <c r="K15" s="429">
        <v>3311.4594956700003</v>
      </c>
      <c r="L15" s="429">
        <v>3344.1387080799996</v>
      </c>
      <c r="M15" s="429">
        <v>3401.97782422</v>
      </c>
      <c r="N15" s="429">
        <v>3569.5924724800002</v>
      </c>
      <c r="O15" s="429">
        <v>3540.6459686900007</v>
      </c>
      <c r="P15" s="429">
        <v>3941.1245333299985</v>
      </c>
      <c r="Q15" s="429">
        <v>3895.9473349999989</v>
      </c>
      <c r="R15" s="429">
        <v>4621.2199276300007</v>
      </c>
      <c r="S15" s="429">
        <v>3799.9459428600021</v>
      </c>
      <c r="T15" s="429">
        <v>4029.2920781999969</v>
      </c>
      <c r="U15" s="429">
        <v>3504.9933743399997</v>
      </c>
      <c r="V15" s="429">
        <v>3794.5710788000015</v>
      </c>
      <c r="W15" s="429">
        <v>3731.2064508400003</v>
      </c>
      <c r="X15" s="429">
        <v>3787.3531356999997</v>
      </c>
      <c r="Y15" s="429">
        <v>3239.33418665</v>
      </c>
      <c r="Z15" s="429">
        <v>5371.3450878499998</v>
      </c>
      <c r="AA15" s="429">
        <v>6492.8947451499998</v>
      </c>
      <c r="AB15" s="429">
        <v>7343.5041226499998</v>
      </c>
      <c r="AC15" s="429">
        <v>7717.8053289899999</v>
      </c>
      <c r="AD15" s="429">
        <v>7743.7198610300002</v>
      </c>
      <c r="AE15" s="429">
        <v>7714.2037799499985</v>
      </c>
      <c r="AF15" s="246"/>
      <c r="AG15" s="429">
        <v>14030.542695331909</v>
      </c>
      <c r="AH15" s="429">
        <v>13903.086613450001</v>
      </c>
      <c r="AI15" s="429">
        <v>13856.354973469999</v>
      </c>
      <c r="AJ15" s="429">
        <v>16258.23773882</v>
      </c>
      <c r="AK15" s="429">
        <v>15060.062982179998</v>
      </c>
      <c r="AL15" s="429">
        <v>18890.92715535</v>
      </c>
      <c r="AM15" s="429">
        <v>30519.233092619997</v>
      </c>
    </row>
    <row r="16" spans="1:47" ht="18" customHeight="1" x14ac:dyDescent="0.25">
      <c r="C16" s="130" t="s">
        <v>252</v>
      </c>
      <c r="D16" s="430">
        <v>1024.1532305579969</v>
      </c>
      <c r="E16" s="430">
        <v>1649.6936551186081</v>
      </c>
      <c r="F16" s="430">
        <v>1898.1565847377208</v>
      </c>
      <c r="G16" s="430">
        <v>1382.0475009425563</v>
      </c>
      <c r="H16" s="430">
        <v>1708.5094958209393</v>
      </c>
      <c r="I16" s="430">
        <v>1740.8027176596174</v>
      </c>
      <c r="J16" s="430">
        <v>1536.1554262341997</v>
      </c>
      <c r="K16" s="430">
        <v>1418.8124519933654</v>
      </c>
      <c r="L16" s="430">
        <v>1501.1067466099998</v>
      </c>
      <c r="M16" s="430">
        <v>1458.08536299</v>
      </c>
      <c r="N16" s="430">
        <v>1391.1211427199999</v>
      </c>
      <c r="O16" s="430">
        <v>1443.72314512</v>
      </c>
      <c r="P16" s="430">
        <v>1433.2979418700002</v>
      </c>
      <c r="Q16" s="430">
        <v>1562.43737203</v>
      </c>
      <c r="R16" s="430">
        <v>1802.17013004</v>
      </c>
      <c r="S16" s="430">
        <v>1472.05576075</v>
      </c>
      <c r="T16" s="430">
        <v>1540.4430608300001</v>
      </c>
      <c r="U16" s="430">
        <v>1691.0679325600001</v>
      </c>
      <c r="V16" s="430">
        <v>1763.4171850299999</v>
      </c>
      <c r="W16" s="430">
        <v>1397.2241938999998</v>
      </c>
      <c r="X16" s="430">
        <v>1360.63299998</v>
      </c>
      <c r="Y16" s="430">
        <v>1670.6729942900001</v>
      </c>
      <c r="Z16" s="430">
        <v>1437.8437332599999</v>
      </c>
      <c r="AA16" s="430">
        <v>1392.9425731700001</v>
      </c>
      <c r="AB16" s="430">
        <v>1599.6039426699999</v>
      </c>
      <c r="AC16" s="430">
        <v>1906.4511162000001</v>
      </c>
      <c r="AD16" s="430">
        <v>2220.4346990700001</v>
      </c>
      <c r="AE16" s="430">
        <v>2724.4068332299998</v>
      </c>
      <c r="AF16" s="246"/>
      <c r="AG16" s="430">
        <v>5954.0509713568817</v>
      </c>
      <c r="AH16" s="430">
        <v>6404.2800917081213</v>
      </c>
      <c r="AI16" s="430">
        <v>5794.0363974399988</v>
      </c>
      <c r="AJ16" s="430">
        <v>6269.9612046900002</v>
      </c>
      <c r="AK16" s="430">
        <v>6392.1523723199998</v>
      </c>
      <c r="AL16" s="430">
        <v>5862.0923007000001</v>
      </c>
      <c r="AM16" s="430">
        <v>8450.8965911699997</v>
      </c>
    </row>
    <row r="17" spans="3:39" ht="9.9499999999999993" customHeight="1" x14ac:dyDescent="0.25">
      <c r="C17" s="169"/>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246"/>
      <c r="AG17" s="427"/>
      <c r="AH17" s="427"/>
      <c r="AI17" s="427"/>
      <c r="AJ17" s="427"/>
      <c r="AK17" s="427"/>
      <c r="AL17" s="427"/>
      <c r="AM17" s="427"/>
    </row>
    <row r="18" spans="3:39" s="162" customFormat="1" ht="18" customHeight="1" thickBot="1" x14ac:dyDescent="0.3">
      <c r="C18" s="52" t="s">
        <v>220</v>
      </c>
      <c r="D18" s="428">
        <v>636.65185155999995</v>
      </c>
      <c r="E18" s="428">
        <v>601.81134740999994</v>
      </c>
      <c r="F18" s="428">
        <v>808.25173094999991</v>
      </c>
      <c r="G18" s="428">
        <v>719.67686583</v>
      </c>
      <c r="H18" s="428">
        <v>741.80646025999999</v>
      </c>
      <c r="I18" s="428">
        <v>732.35345456000016</v>
      </c>
      <c r="J18" s="428">
        <v>736.13856881999993</v>
      </c>
      <c r="K18" s="428">
        <v>797.31847798392994</v>
      </c>
      <c r="L18" s="428">
        <v>812.8376712288599</v>
      </c>
      <c r="M18" s="428">
        <v>644.28976874000011</v>
      </c>
      <c r="N18" s="428">
        <v>794.90242856000009</v>
      </c>
      <c r="O18" s="428">
        <v>804.65499437999983</v>
      </c>
      <c r="P18" s="428">
        <v>658.27048645000002</v>
      </c>
      <c r="Q18" s="428">
        <v>740.29219903000012</v>
      </c>
      <c r="R18" s="428">
        <v>1020.9668704200001</v>
      </c>
      <c r="S18" s="428">
        <v>743.5277526000001</v>
      </c>
      <c r="T18" s="428">
        <v>749.01195707000011</v>
      </c>
      <c r="U18" s="428">
        <v>673.35215283000014</v>
      </c>
      <c r="V18" s="428">
        <v>715.83437743000013</v>
      </c>
      <c r="W18" s="428">
        <v>729.23698694000018</v>
      </c>
      <c r="X18" s="428">
        <v>707.28198793999991</v>
      </c>
      <c r="Y18" s="428">
        <v>514.28495863000001</v>
      </c>
      <c r="Z18" s="428">
        <v>943.13385060000007</v>
      </c>
      <c r="AA18" s="428">
        <v>1096.1269842199997</v>
      </c>
      <c r="AB18" s="428">
        <v>1376.0869667900038</v>
      </c>
      <c r="AC18" s="428">
        <v>1313.4258125700003</v>
      </c>
      <c r="AD18" s="428">
        <v>1349.4668196000002</v>
      </c>
      <c r="AE18" s="428">
        <v>1870.6657017799998</v>
      </c>
      <c r="AF18" s="222"/>
      <c r="AG18" s="428">
        <v>2766.3917957499998</v>
      </c>
      <c r="AH18" s="428">
        <v>3007.6169616239299</v>
      </c>
      <c r="AI18" s="428">
        <v>3056.6848629088599</v>
      </c>
      <c r="AJ18" s="428">
        <v>3163.0573085000005</v>
      </c>
      <c r="AK18" s="428">
        <v>2867.4354742700007</v>
      </c>
      <c r="AL18" s="428">
        <v>3260.8277813900004</v>
      </c>
      <c r="AM18" s="428">
        <v>5910.8272926300197</v>
      </c>
    </row>
    <row r="19" spans="3:39" s="162" customFormat="1" ht="9.9499999999999993" customHeight="1" x14ac:dyDescent="0.25">
      <c r="C19" s="169"/>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222"/>
      <c r="AG19" s="426"/>
      <c r="AH19" s="426"/>
      <c r="AI19" s="426"/>
      <c r="AJ19" s="426"/>
      <c r="AK19" s="426"/>
      <c r="AL19" s="426"/>
      <c r="AM19" s="426"/>
    </row>
    <row r="20" spans="3:39" ht="18" customHeight="1" x14ac:dyDescent="0.25">
      <c r="C20" s="121" t="s">
        <v>251</v>
      </c>
      <c r="D20" s="429">
        <v>636.51413163999996</v>
      </c>
      <c r="E20" s="429">
        <v>592.91933184999994</v>
      </c>
      <c r="F20" s="429">
        <v>663.03179039999986</v>
      </c>
      <c r="G20" s="429">
        <v>678.81419615000004</v>
      </c>
      <c r="H20" s="429">
        <v>651.49532964000002</v>
      </c>
      <c r="I20" s="429">
        <v>664.82271055000012</v>
      </c>
      <c r="J20" s="429">
        <v>691.43010879999997</v>
      </c>
      <c r="K20" s="429">
        <v>671.84841763999998</v>
      </c>
      <c r="L20" s="429">
        <v>717.88433926999994</v>
      </c>
      <c r="M20" s="429">
        <v>616.78656354000009</v>
      </c>
      <c r="N20" s="429">
        <v>691.12032285000009</v>
      </c>
      <c r="O20" s="429">
        <v>779.72272729999986</v>
      </c>
      <c r="P20" s="429">
        <v>650.42763401000002</v>
      </c>
      <c r="Q20" s="429">
        <v>703.34920298000009</v>
      </c>
      <c r="R20" s="429">
        <v>925.71843020000006</v>
      </c>
      <c r="S20" s="429">
        <v>725.66293095000015</v>
      </c>
      <c r="T20" s="429">
        <v>691.52001787000006</v>
      </c>
      <c r="U20" s="429">
        <v>671.12533506000011</v>
      </c>
      <c r="V20" s="429">
        <v>715.83437743000013</v>
      </c>
      <c r="W20" s="429">
        <v>729.23698694000018</v>
      </c>
      <c r="X20" s="429">
        <v>663.84297935999996</v>
      </c>
      <c r="Y20" s="429">
        <v>497.87750237</v>
      </c>
      <c r="Z20" s="429">
        <v>928.91899015000013</v>
      </c>
      <c r="AA20" s="429">
        <v>1096.1269842199997</v>
      </c>
      <c r="AB20" s="429">
        <v>1375.9065920900039</v>
      </c>
      <c r="AC20" s="429">
        <v>1313.4258125700003</v>
      </c>
      <c r="AD20" s="429">
        <v>1313.9089371700002</v>
      </c>
      <c r="AE20" s="429">
        <v>1785.0173708299999</v>
      </c>
      <c r="AF20" s="246"/>
      <c r="AG20" s="429">
        <v>2571.2794500399996</v>
      </c>
      <c r="AH20" s="429">
        <v>2679.5965666299999</v>
      </c>
      <c r="AI20" s="429">
        <v>2805.5139529600001</v>
      </c>
      <c r="AJ20" s="429">
        <v>3005.1581981400004</v>
      </c>
      <c r="AK20" s="429">
        <v>2807.7167173000007</v>
      </c>
      <c r="AL20" s="429">
        <v>3186.7664561000001</v>
      </c>
      <c r="AM20" s="429">
        <v>5789.4407045500193</v>
      </c>
    </row>
    <row r="21" spans="3:39" ht="18" customHeight="1" x14ac:dyDescent="0.25">
      <c r="C21" s="130" t="s">
        <v>252</v>
      </c>
      <c r="D21" s="430">
        <v>0.13771992</v>
      </c>
      <c r="E21" s="430">
        <v>8.892015559999999</v>
      </c>
      <c r="F21" s="430">
        <v>145.21994054999999</v>
      </c>
      <c r="G21" s="430">
        <v>40.862669679999996</v>
      </c>
      <c r="H21" s="430">
        <v>90.31113062</v>
      </c>
      <c r="I21" s="430">
        <v>67.530744009999992</v>
      </c>
      <c r="J21" s="430">
        <v>44.708460019999997</v>
      </c>
      <c r="K21" s="430">
        <v>125.47006034393</v>
      </c>
      <c r="L21" s="430">
        <v>94.953331958860005</v>
      </c>
      <c r="M21" s="430">
        <v>27.5032052</v>
      </c>
      <c r="N21" s="430">
        <v>103.78210571000001</v>
      </c>
      <c r="O21" s="430">
        <v>24.932267080000003</v>
      </c>
      <c r="P21" s="430">
        <v>7.8428524400000006</v>
      </c>
      <c r="Q21" s="430">
        <v>36.942996049999991</v>
      </c>
      <c r="R21" s="430">
        <v>95.248440220000006</v>
      </c>
      <c r="S21" s="430">
        <v>17.864821650000003</v>
      </c>
      <c r="T21" s="430">
        <v>57.49193919999999</v>
      </c>
      <c r="U21" s="430">
        <v>2.2268177700000003</v>
      </c>
      <c r="V21" s="430">
        <v>0</v>
      </c>
      <c r="W21" s="430">
        <v>0</v>
      </c>
      <c r="X21" s="430">
        <v>43.439008580000007</v>
      </c>
      <c r="Y21" s="430">
        <v>16.40745626</v>
      </c>
      <c r="Z21" s="430">
        <v>14.21486045</v>
      </c>
      <c r="AA21" s="430">
        <v>0</v>
      </c>
      <c r="AB21" s="430">
        <v>0.18037470000000003</v>
      </c>
      <c r="AC21" s="430">
        <v>0</v>
      </c>
      <c r="AD21" s="430">
        <v>35.557882429999999</v>
      </c>
      <c r="AE21" s="430">
        <v>85.648330950000002</v>
      </c>
      <c r="AF21" s="246"/>
      <c r="AG21" s="430">
        <v>195.11234571</v>
      </c>
      <c r="AH21" s="430">
        <v>328.02039499392998</v>
      </c>
      <c r="AI21" s="430">
        <v>251.17090994886001</v>
      </c>
      <c r="AJ21" s="430">
        <v>157.89911036000001</v>
      </c>
      <c r="AK21" s="430">
        <v>59.718756969999987</v>
      </c>
      <c r="AL21" s="430">
        <v>74.061325290000013</v>
      </c>
      <c r="AM21" s="430">
        <v>121.38658808</v>
      </c>
    </row>
    <row r="22" spans="3:39" ht="9.9499999999999993" customHeight="1" x14ac:dyDescent="0.25">
      <c r="C22" s="169"/>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246"/>
      <c r="AG22" s="427"/>
      <c r="AH22" s="427"/>
      <c r="AI22" s="427"/>
      <c r="AJ22" s="427"/>
      <c r="AK22" s="427"/>
      <c r="AL22" s="427"/>
      <c r="AM22" s="427"/>
    </row>
    <row r="23" spans="3:39" s="162" customFormat="1" ht="18" customHeight="1" thickBot="1" x14ac:dyDescent="0.3">
      <c r="C23" s="52" t="s">
        <v>221</v>
      </c>
      <c r="D23" s="428">
        <v>2122.6710141799999</v>
      </c>
      <c r="E23" s="428">
        <v>2560.3990712900004</v>
      </c>
      <c r="F23" s="428">
        <v>2884.3283423100002</v>
      </c>
      <c r="G23" s="428">
        <v>2461.4511606599999</v>
      </c>
      <c r="H23" s="428">
        <v>2602.6825816299997</v>
      </c>
      <c r="I23" s="428">
        <v>2512.68135261</v>
      </c>
      <c r="J23" s="428">
        <v>2646.1288724300002</v>
      </c>
      <c r="K23" s="428">
        <v>2595.2111190999995</v>
      </c>
      <c r="L23" s="428">
        <v>3327.7635848700002</v>
      </c>
      <c r="M23" s="428">
        <v>2845.37465729</v>
      </c>
      <c r="N23" s="428">
        <v>2840.7208237999998</v>
      </c>
      <c r="O23" s="428">
        <v>3072.8651343699994</v>
      </c>
      <c r="P23" s="428">
        <v>3402.4785185299997</v>
      </c>
      <c r="Q23" s="428">
        <v>3644.7500096099998</v>
      </c>
      <c r="R23" s="428">
        <v>4816.9730642199993</v>
      </c>
      <c r="S23" s="428">
        <v>4522.7169634899992</v>
      </c>
      <c r="T23" s="428">
        <v>3552.6252050700004</v>
      </c>
      <c r="U23" s="428">
        <v>4083.41980999</v>
      </c>
      <c r="V23" s="428">
        <v>3747.0877685199998</v>
      </c>
      <c r="W23" s="428">
        <v>3439.7774689900002</v>
      </c>
      <c r="X23" s="428">
        <v>3198.3792458399998</v>
      </c>
      <c r="Y23" s="428">
        <v>1998.2252499799999</v>
      </c>
      <c r="Z23" s="428">
        <v>3387.2029329500001</v>
      </c>
      <c r="AA23" s="428">
        <v>4197.9146420300003</v>
      </c>
      <c r="AB23" s="428">
        <v>4898.2888159599997</v>
      </c>
      <c r="AC23" s="428">
        <v>5667.8088448099998</v>
      </c>
      <c r="AD23" s="428">
        <v>6633.54187155</v>
      </c>
      <c r="AE23" s="428">
        <v>7415.5085878099999</v>
      </c>
      <c r="AF23" s="222"/>
      <c r="AG23" s="428">
        <v>10028.84958844</v>
      </c>
      <c r="AH23" s="428">
        <v>10356.70392577</v>
      </c>
      <c r="AI23" s="428">
        <v>12086.724200329998</v>
      </c>
      <c r="AJ23" s="428">
        <v>16386.918555849999</v>
      </c>
      <c r="AK23" s="428">
        <v>14822.91025257</v>
      </c>
      <c r="AL23" s="428">
        <v>12781.7220708</v>
      </c>
      <c r="AM23" s="428">
        <v>24615.148120129998</v>
      </c>
    </row>
    <row r="24" spans="3:39" s="162" customFormat="1" ht="9.9499999999999993" customHeight="1" x14ac:dyDescent="0.25">
      <c r="C24" s="169"/>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222"/>
      <c r="AG24" s="426"/>
      <c r="AH24" s="426"/>
      <c r="AI24" s="426"/>
      <c r="AJ24" s="426"/>
      <c r="AK24" s="426"/>
      <c r="AL24" s="426"/>
      <c r="AM24" s="426"/>
    </row>
    <row r="25" spans="3:39" s="162" customFormat="1" ht="18" customHeight="1" x14ac:dyDescent="0.25">
      <c r="C25" s="163" t="s">
        <v>251</v>
      </c>
      <c r="D25" s="426">
        <v>1498.2672195299999</v>
      </c>
      <c r="E25" s="426">
        <v>1597.1870175500001</v>
      </c>
      <c r="F25" s="426">
        <v>1599.5212995000002</v>
      </c>
      <c r="G25" s="426">
        <v>1669.0431137200001</v>
      </c>
      <c r="H25" s="426">
        <v>1926.4345305199997</v>
      </c>
      <c r="I25" s="426">
        <v>1575.6928476600001</v>
      </c>
      <c r="J25" s="426">
        <v>1827.9175659800001</v>
      </c>
      <c r="K25" s="426">
        <v>1842.2998682299997</v>
      </c>
      <c r="L25" s="426">
        <v>2076.2343924800002</v>
      </c>
      <c r="M25" s="426">
        <v>2051.4215575099997</v>
      </c>
      <c r="N25" s="426">
        <v>1983.8179650799998</v>
      </c>
      <c r="O25" s="426">
        <v>2123.4359843599996</v>
      </c>
      <c r="P25" s="426">
        <v>2638.7845936399999</v>
      </c>
      <c r="Q25" s="426">
        <v>2834.6960372899998</v>
      </c>
      <c r="R25" s="426">
        <v>3557.5762218799996</v>
      </c>
      <c r="S25" s="426">
        <v>3278.8566263899993</v>
      </c>
      <c r="T25" s="426">
        <v>2603.5219483100004</v>
      </c>
      <c r="U25" s="426">
        <v>3074.8956786799999</v>
      </c>
      <c r="V25" s="426">
        <v>2820.8566591899998</v>
      </c>
      <c r="W25" s="426">
        <v>2503.2698979500001</v>
      </c>
      <c r="X25" s="426">
        <v>2622.2993817699999</v>
      </c>
      <c r="Y25" s="426">
        <v>1427.2409211199999</v>
      </c>
      <c r="Z25" s="426">
        <v>2706.5231413000001</v>
      </c>
      <c r="AA25" s="426">
        <v>3288.7676289300002</v>
      </c>
      <c r="AB25" s="426">
        <v>3981.1899858099996</v>
      </c>
      <c r="AC25" s="426">
        <v>4463.5109679699999</v>
      </c>
      <c r="AD25" s="426">
        <v>5203.1813987100004</v>
      </c>
      <c r="AE25" s="426">
        <v>5709.4844037799994</v>
      </c>
      <c r="AF25" s="222"/>
      <c r="AG25" s="426">
        <v>6364.0186503000004</v>
      </c>
      <c r="AH25" s="426">
        <v>7172.3448123899998</v>
      </c>
      <c r="AI25" s="426">
        <v>8234.9098994299984</v>
      </c>
      <c r="AJ25" s="426">
        <v>12309.913479199999</v>
      </c>
      <c r="AK25" s="426">
        <v>11002.54418413</v>
      </c>
      <c r="AL25" s="426">
        <v>10044.83107312</v>
      </c>
      <c r="AM25" s="426">
        <v>19357.366756269999</v>
      </c>
    </row>
    <row r="26" spans="3:39" s="162" customFormat="1" ht="6" customHeight="1" x14ac:dyDescent="0.25">
      <c r="C26" s="163"/>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222"/>
      <c r="AG26" s="426"/>
      <c r="AH26" s="426"/>
      <c r="AI26" s="426"/>
      <c r="AJ26" s="426"/>
      <c r="AK26" s="426"/>
      <c r="AL26" s="426"/>
      <c r="AM26" s="426"/>
    </row>
    <row r="27" spans="3:39" ht="18" customHeight="1" x14ac:dyDescent="0.25">
      <c r="C27" s="182" t="s">
        <v>253</v>
      </c>
      <c r="D27" s="429">
        <v>446.28066515000006</v>
      </c>
      <c r="E27" s="429">
        <v>594.73395268000024</v>
      </c>
      <c r="F27" s="429">
        <v>693.13585900999999</v>
      </c>
      <c r="G27" s="429">
        <v>564.26029712000002</v>
      </c>
      <c r="H27" s="429">
        <v>608.82863696999982</v>
      </c>
      <c r="I27" s="429">
        <v>597.72398465000015</v>
      </c>
      <c r="J27" s="429">
        <v>683.69723984999996</v>
      </c>
      <c r="K27" s="429">
        <v>569.59158776999993</v>
      </c>
      <c r="L27" s="429">
        <v>656.8371805999999</v>
      </c>
      <c r="M27" s="429">
        <v>667.5231154899999</v>
      </c>
      <c r="N27" s="429">
        <v>747.06323305000001</v>
      </c>
      <c r="O27" s="429">
        <v>761.47928259000003</v>
      </c>
      <c r="P27" s="429">
        <v>778.36517822999997</v>
      </c>
      <c r="Q27" s="429">
        <v>864.60665315999995</v>
      </c>
      <c r="R27" s="429">
        <v>1113.8410530199999</v>
      </c>
      <c r="S27" s="429">
        <v>967.76716311999996</v>
      </c>
      <c r="T27" s="429">
        <v>745.61488001999999</v>
      </c>
      <c r="U27" s="429">
        <v>853.82616268000004</v>
      </c>
      <c r="V27" s="429">
        <v>790.07060882999997</v>
      </c>
      <c r="W27" s="429">
        <v>701.87049285000001</v>
      </c>
      <c r="X27" s="429">
        <v>756.24745863999999</v>
      </c>
      <c r="Y27" s="429">
        <v>425.41904897999996</v>
      </c>
      <c r="Z27" s="429">
        <v>834.75640281000005</v>
      </c>
      <c r="AA27" s="429">
        <v>1072.5728348300001</v>
      </c>
      <c r="AB27" s="429">
        <v>1279.5333555499999</v>
      </c>
      <c r="AC27" s="429">
        <v>1400.03920305</v>
      </c>
      <c r="AD27" s="429">
        <v>1597.1108048400001</v>
      </c>
      <c r="AE27" s="429">
        <v>1839.5561831399998</v>
      </c>
      <c r="AF27" s="246"/>
      <c r="AG27" s="429">
        <v>2298.4107739600004</v>
      </c>
      <c r="AH27" s="429">
        <v>2459.8414492399997</v>
      </c>
      <c r="AI27" s="429">
        <v>2832.9028117299999</v>
      </c>
      <c r="AJ27" s="429">
        <v>3724.5800475299998</v>
      </c>
      <c r="AK27" s="429">
        <v>3091.3821443800002</v>
      </c>
      <c r="AL27" s="429">
        <v>3088.9957452600001</v>
      </c>
      <c r="AM27" s="429">
        <v>6116.23954658</v>
      </c>
    </row>
    <row r="28" spans="3:39" ht="18" customHeight="1" x14ac:dyDescent="0.25">
      <c r="C28" s="183" t="s">
        <v>157</v>
      </c>
      <c r="D28" s="430">
        <v>114.34983101</v>
      </c>
      <c r="E28" s="430">
        <v>119.03059884999998</v>
      </c>
      <c r="F28" s="430">
        <v>165.11869854000003</v>
      </c>
      <c r="G28" s="430">
        <v>134.03190460000002</v>
      </c>
      <c r="H28" s="430">
        <v>115.61910889000001</v>
      </c>
      <c r="I28" s="430">
        <v>134.04380718000002</v>
      </c>
      <c r="J28" s="430">
        <v>141.77461235000001</v>
      </c>
      <c r="K28" s="430">
        <v>175.35589634999999</v>
      </c>
      <c r="L28" s="430">
        <v>273.87191839999997</v>
      </c>
      <c r="M28" s="430">
        <v>216.67711740000001</v>
      </c>
      <c r="N28" s="430">
        <v>130.90623244</v>
      </c>
      <c r="O28" s="430">
        <v>130.35372771000002</v>
      </c>
      <c r="P28" s="430">
        <v>159.53251508000002</v>
      </c>
      <c r="Q28" s="430">
        <v>239.13185845999999</v>
      </c>
      <c r="R28" s="430">
        <v>293.54007841999999</v>
      </c>
      <c r="S28" s="430">
        <v>250.42845668000001</v>
      </c>
      <c r="T28" s="430">
        <v>177.62528554999997</v>
      </c>
      <c r="U28" s="430">
        <v>189.29704349000002</v>
      </c>
      <c r="V28" s="430">
        <v>138.23091711999999</v>
      </c>
      <c r="W28" s="430">
        <v>114.87131901000001</v>
      </c>
      <c r="X28" s="430">
        <v>139.36579785000001</v>
      </c>
      <c r="Y28" s="430">
        <v>19.757180529999999</v>
      </c>
      <c r="Z28" s="430">
        <v>105.74864289</v>
      </c>
      <c r="AA28" s="430">
        <v>197.44746265000001</v>
      </c>
      <c r="AB28" s="430">
        <v>223.77916411000001</v>
      </c>
      <c r="AC28" s="430">
        <v>289.99085508000002</v>
      </c>
      <c r="AD28" s="430">
        <v>446.69222186000007</v>
      </c>
      <c r="AE28" s="430">
        <v>429.51022470000004</v>
      </c>
      <c r="AF28" s="246"/>
      <c r="AG28" s="430">
        <v>532.53103299999998</v>
      </c>
      <c r="AH28" s="430">
        <v>566.79342477</v>
      </c>
      <c r="AI28" s="430">
        <v>751.80899594999994</v>
      </c>
      <c r="AJ28" s="430">
        <v>942.6329086400001</v>
      </c>
      <c r="AK28" s="430">
        <v>620.02456516999996</v>
      </c>
      <c r="AL28" s="430">
        <v>462.31908392000003</v>
      </c>
      <c r="AM28" s="430">
        <v>1389.9724657500001</v>
      </c>
    </row>
    <row r="29" spans="3:39" ht="18" customHeight="1" x14ac:dyDescent="0.25">
      <c r="C29" s="182" t="s">
        <v>168</v>
      </c>
      <c r="D29" s="429">
        <v>157.81495918000002</v>
      </c>
      <c r="E29" s="429">
        <v>141.30754301999997</v>
      </c>
      <c r="F29" s="429">
        <v>138.08074883</v>
      </c>
      <c r="G29" s="429">
        <v>146.40436575999999</v>
      </c>
      <c r="H29" s="429">
        <v>142.44446907</v>
      </c>
      <c r="I29" s="429">
        <v>100.26200538000001</v>
      </c>
      <c r="J29" s="429">
        <v>121.98376048</v>
      </c>
      <c r="K29" s="429">
        <v>137.26785907000001</v>
      </c>
      <c r="L29" s="429">
        <v>109.59917172</v>
      </c>
      <c r="M29" s="429">
        <v>168.06578963999999</v>
      </c>
      <c r="N29" s="429">
        <v>146.48549323</v>
      </c>
      <c r="O29" s="429">
        <v>154.33172466000002</v>
      </c>
      <c r="P29" s="429">
        <v>199.49711098</v>
      </c>
      <c r="Q29" s="429">
        <v>186.96859476</v>
      </c>
      <c r="R29" s="429">
        <v>269.84686997</v>
      </c>
      <c r="S29" s="429">
        <v>253.09621494000001</v>
      </c>
      <c r="T29" s="429">
        <v>181.48449995999999</v>
      </c>
      <c r="U29" s="429">
        <v>169.29769761</v>
      </c>
      <c r="V29" s="429">
        <v>185.41606766000001</v>
      </c>
      <c r="W29" s="429">
        <v>187.27072928999999</v>
      </c>
      <c r="X29" s="429">
        <v>182.41521688999998</v>
      </c>
      <c r="Y29" s="429">
        <v>98.804466830000024</v>
      </c>
      <c r="Z29" s="429">
        <v>146.18018258000004</v>
      </c>
      <c r="AA29" s="429">
        <v>209.23519421999998</v>
      </c>
      <c r="AB29" s="429">
        <v>278.84082986999999</v>
      </c>
      <c r="AC29" s="429">
        <v>194.39431565999996</v>
      </c>
      <c r="AD29" s="429">
        <v>456.3773875</v>
      </c>
      <c r="AE29" s="429">
        <v>413.19866836</v>
      </c>
      <c r="AF29" s="246"/>
      <c r="AG29" s="429">
        <v>583.60761678999995</v>
      </c>
      <c r="AH29" s="429">
        <v>501.95809399999996</v>
      </c>
      <c r="AI29" s="429">
        <v>578.48217924999994</v>
      </c>
      <c r="AJ29" s="429">
        <v>909.4087906499999</v>
      </c>
      <c r="AK29" s="429">
        <v>723.46899452000002</v>
      </c>
      <c r="AL29" s="429">
        <v>636.63506052000002</v>
      </c>
      <c r="AM29" s="429">
        <v>1342.81120139</v>
      </c>
    </row>
    <row r="30" spans="3:39" ht="18" customHeight="1" x14ac:dyDescent="0.25">
      <c r="C30" s="183" t="s">
        <v>160</v>
      </c>
      <c r="D30" s="430">
        <v>60.293141999999996</v>
      </c>
      <c r="E30" s="430">
        <v>103.73042977999999</v>
      </c>
      <c r="F30" s="430">
        <v>104.13273383000001</v>
      </c>
      <c r="G30" s="430">
        <v>110.88677003000001</v>
      </c>
      <c r="H30" s="430">
        <v>116.82310998999999</v>
      </c>
      <c r="I30" s="430">
        <v>121.37517189</v>
      </c>
      <c r="J30" s="430">
        <v>87.452032960000011</v>
      </c>
      <c r="K30" s="430">
        <v>126.43641605000001</v>
      </c>
      <c r="L30" s="430">
        <v>126.64813190999999</v>
      </c>
      <c r="M30" s="430">
        <v>76.358085669999994</v>
      </c>
      <c r="N30" s="430">
        <v>118.66546286000001</v>
      </c>
      <c r="O30" s="430">
        <v>124.54082292999999</v>
      </c>
      <c r="P30" s="430">
        <v>114.11389416</v>
      </c>
      <c r="Q30" s="430">
        <v>117.6062371</v>
      </c>
      <c r="R30" s="430">
        <v>176.96936597000001</v>
      </c>
      <c r="S30" s="430">
        <v>178.03002986999996</v>
      </c>
      <c r="T30" s="430">
        <v>146.10364364</v>
      </c>
      <c r="U30" s="430">
        <v>178.59823258</v>
      </c>
      <c r="V30" s="430">
        <v>130.76122386</v>
      </c>
      <c r="W30" s="430">
        <v>87.424379119999998</v>
      </c>
      <c r="X30" s="430">
        <v>119.51177186999999</v>
      </c>
      <c r="Y30" s="430">
        <v>121.79494865999999</v>
      </c>
      <c r="Z30" s="430">
        <v>163.85641300999998</v>
      </c>
      <c r="AA30" s="430">
        <v>151.66013631999999</v>
      </c>
      <c r="AB30" s="430">
        <v>187.24289439</v>
      </c>
      <c r="AC30" s="430">
        <v>210.19830732000003</v>
      </c>
      <c r="AD30" s="430">
        <v>166.07459911999999</v>
      </c>
      <c r="AE30" s="430">
        <v>161.29876898000001</v>
      </c>
      <c r="AF30" s="246"/>
      <c r="AG30" s="430">
        <v>379.04307563999998</v>
      </c>
      <c r="AH30" s="430">
        <v>452.08673089000001</v>
      </c>
      <c r="AI30" s="430">
        <v>446.21250336999998</v>
      </c>
      <c r="AJ30" s="430">
        <v>586.71952710000005</v>
      </c>
      <c r="AK30" s="430">
        <v>542.88747920000003</v>
      </c>
      <c r="AL30" s="430">
        <v>556.82326985999998</v>
      </c>
      <c r="AM30" s="430">
        <v>724.81456980999997</v>
      </c>
    </row>
    <row r="31" spans="3:39" ht="18" customHeight="1" x14ac:dyDescent="0.25">
      <c r="C31" s="182" t="s">
        <v>158</v>
      </c>
      <c r="D31" s="429">
        <v>219.63584009999997</v>
      </c>
      <c r="E31" s="429">
        <v>285.94145376</v>
      </c>
      <c r="F31" s="429">
        <v>301.80091048999998</v>
      </c>
      <c r="G31" s="429">
        <v>269.29808083</v>
      </c>
      <c r="H31" s="429">
        <v>285.06149529999999</v>
      </c>
      <c r="I31" s="429">
        <v>255.91347568</v>
      </c>
      <c r="J31" s="429">
        <v>261.21278511999998</v>
      </c>
      <c r="K31" s="429">
        <v>249.51360840000001</v>
      </c>
      <c r="L31" s="429">
        <v>258.90316681999997</v>
      </c>
      <c r="M31" s="429">
        <v>310.44106746</v>
      </c>
      <c r="N31" s="429">
        <v>267.91487222000001</v>
      </c>
      <c r="O31" s="429">
        <v>308.69923537</v>
      </c>
      <c r="P31" s="429">
        <v>358.88510822000001</v>
      </c>
      <c r="Q31" s="429">
        <v>333.28981568</v>
      </c>
      <c r="R31" s="429">
        <v>424.49358699000004</v>
      </c>
      <c r="S31" s="429">
        <v>354.80615826000002</v>
      </c>
      <c r="T31" s="429">
        <v>212.05794524999999</v>
      </c>
      <c r="U31" s="429">
        <v>373.47562881000005</v>
      </c>
      <c r="V31" s="429">
        <v>336.10141290999996</v>
      </c>
      <c r="W31" s="429">
        <v>232.66204815</v>
      </c>
      <c r="X31" s="429">
        <v>365.71946438000003</v>
      </c>
      <c r="Y31" s="429">
        <v>90.280445069999999</v>
      </c>
      <c r="Z31" s="429">
        <v>285.02115975999999</v>
      </c>
      <c r="AA31" s="429">
        <v>358.13663944000001</v>
      </c>
      <c r="AB31" s="429">
        <v>504.46132086</v>
      </c>
      <c r="AC31" s="429">
        <v>712.69694109000011</v>
      </c>
      <c r="AD31" s="429">
        <v>633.24022622000007</v>
      </c>
      <c r="AE31" s="429">
        <v>786.89334511000004</v>
      </c>
      <c r="AF31" s="246"/>
      <c r="AG31" s="429">
        <v>1076.6762851799999</v>
      </c>
      <c r="AH31" s="429">
        <v>1051.7013645</v>
      </c>
      <c r="AI31" s="429">
        <v>1145.9583418699999</v>
      </c>
      <c r="AJ31" s="429">
        <v>1471.4746691500002</v>
      </c>
      <c r="AK31" s="429">
        <v>1154.2970351199999</v>
      </c>
      <c r="AL31" s="429">
        <v>1099.1577086499999</v>
      </c>
      <c r="AM31" s="429">
        <v>2637.29183328</v>
      </c>
    </row>
    <row r="32" spans="3:39" ht="18" customHeight="1" x14ac:dyDescent="0.25">
      <c r="C32" s="183" t="s">
        <v>159</v>
      </c>
      <c r="D32" s="430">
        <v>31.33322351</v>
      </c>
      <c r="E32" s="430">
        <v>26.96884996</v>
      </c>
      <c r="F32" s="430">
        <v>22.722593659999998</v>
      </c>
      <c r="G32" s="430">
        <v>35.885471840000001</v>
      </c>
      <c r="H32" s="430">
        <v>40.289878260000002</v>
      </c>
      <c r="I32" s="430">
        <v>32.616170189999998</v>
      </c>
      <c r="J32" s="430">
        <v>28.056793430000003</v>
      </c>
      <c r="K32" s="430">
        <v>24.36479924</v>
      </c>
      <c r="L32" s="430">
        <v>35.614933479999998</v>
      </c>
      <c r="M32" s="430">
        <v>37.273847670000002</v>
      </c>
      <c r="N32" s="430">
        <v>25.393477529999995</v>
      </c>
      <c r="O32" s="430">
        <v>27.554564330000002</v>
      </c>
      <c r="P32" s="430">
        <v>25.096023240000001</v>
      </c>
      <c r="Q32" s="430">
        <v>41.689837240000003</v>
      </c>
      <c r="R32" s="430">
        <v>45.677055930000002</v>
      </c>
      <c r="S32" s="430">
        <v>39.00446814</v>
      </c>
      <c r="T32" s="430">
        <v>41.336731759999999</v>
      </c>
      <c r="U32" s="430">
        <v>40.423170929999998</v>
      </c>
      <c r="V32" s="430">
        <v>49.859785360000004</v>
      </c>
      <c r="W32" s="430">
        <v>46.020346609999997</v>
      </c>
      <c r="X32" s="430">
        <v>40.082453409999999</v>
      </c>
      <c r="Y32" s="430">
        <v>23.469460359999996</v>
      </c>
      <c r="Z32" s="430">
        <v>58.790796670000006</v>
      </c>
      <c r="AA32" s="430">
        <v>53.481209900000003</v>
      </c>
      <c r="AB32" s="430">
        <v>52.426260729999996</v>
      </c>
      <c r="AC32" s="430">
        <v>65.105758589999994</v>
      </c>
      <c r="AD32" s="430">
        <v>63.86957099</v>
      </c>
      <c r="AE32" s="430">
        <v>70.074047969999995</v>
      </c>
      <c r="AF32" s="246"/>
      <c r="AG32" s="430">
        <v>116.91013896999999</v>
      </c>
      <c r="AH32" s="430">
        <v>125.32764112</v>
      </c>
      <c r="AI32" s="430">
        <v>125.83682301</v>
      </c>
      <c r="AJ32" s="430">
        <v>151.46738454999999</v>
      </c>
      <c r="AK32" s="430">
        <v>177.64003465999997</v>
      </c>
      <c r="AL32" s="430">
        <v>175.82392034</v>
      </c>
      <c r="AM32" s="430">
        <v>251.47563828</v>
      </c>
    </row>
    <row r="33" spans="1:39" ht="18" customHeight="1" x14ac:dyDescent="0.25">
      <c r="C33" s="182" t="s">
        <v>166</v>
      </c>
      <c r="D33" s="429">
        <v>326.36383996999996</v>
      </c>
      <c r="E33" s="429">
        <v>169.30763983</v>
      </c>
      <c r="F33" s="429">
        <v>8.4484338799999978</v>
      </c>
      <c r="G33" s="429">
        <v>248.96831270000001</v>
      </c>
      <c r="H33" s="429">
        <v>476.44318967999993</v>
      </c>
      <c r="I33" s="429">
        <v>200.56870983000002</v>
      </c>
      <c r="J33" s="429">
        <v>354.50644342999999</v>
      </c>
      <c r="K33" s="429">
        <v>407.64923968999994</v>
      </c>
      <c r="L33" s="429">
        <v>460.7821174</v>
      </c>
      <c r="M33" s="429">
        <v>428.52700384999997</v>
      </c>
      <c r="N33" s="429">
        <v>398.77343599999995</v>
      </c>
      <c r="O33" s="429">
        <v>462.7710786799999</v>
      </c>
      <c r="P33" s="429">
        <v>495.3281945199999</v>
      </c>
      <c r="Q33" s="429">
        <v>530.50829553000005</v>
      </c>
      <c r="R33" s="429">
        <v>616.42067264000002</v>
      </c>
      <c r="S33" s="429">
        <v>605.73131627999965</v>
      </c>
      <c r="T33" s="429">
        <v>530.92689400000006</v>
      </c>
      <c r="U33" s="429">
        <v>675.45844210999996</v>
      </c>
      <c r="V33" s="429">
        <v>534.16335194000021</v>
      </c>
      <c r="W33" s="429">
        <v>567.80856915000015</v>
      </c>
      <c r="X33" s="429">
        <v>505.98923953999997</v>
      </c>
      <c r="Y33" s="429">
        <v>336.21462524999998</v>
      </c>
      <c r="Z33" s="429">
        <v>556.94285371000001</v>
      </c>
      <c r="AA33" s="429">
        <v>608.16493660000003</v>
      </c>
      <c r="AB33" s="429">
        <v>813.78123006999988</v>
      </c>
      <c r="AC33" s="429">
        <v>875.11347979000004</v>
      </c>
      <c r="AD33" s="429">
        <v>967.47571747999996</v>
      </c>
      <c r="AE33" s="429">
        <v>1136.9780369599998</v>
      </c>
      <c r="AF33" s="246"/>
      <c r="AG33" s="429">
        <v>753.08822637999992</v>
      </c>
      <c r="AH33" s="429">
        <v>1439.1675826299997</v>
      </c>
      <c r="AI33" s="429">
        <v>1750.8536359299997</v>
      </c>
      <c r="AJ33" s="429">
        <v>2247.98847897</v>
      </c>
      <c r="AK33" s="429">
        <v>2308.3572572000003</v>
      </c>
      <c r="AL33" s="429">
        <v>2007.3116550999998</v>
      </c>
      <c r="AM33" s="429">
        <v>3793.3484642999997</v>
      </c>
    </row>
    <row r="34" spans="1:39" ht="18" customHeight="1" x14ac:dyDescent="0.25">
      <c r="C34" s="183" t="s">
        <v>246</v>
      </c>
      <c r="D34" s="430">
        <v>142.19571861</v>
      </c>
      <c r="E34" s="430">
        <v>156.16654966999999</v>
      </c>
      <c r="F34" s="430">
        <v>166.08132125999998</v>
      </c>
      <c r="G34" s="430">
        <v>159.30791083999998</v>
      </c>
      <c r="H34" s="430">
        <v>140.92464236000001</v>
      </c>
      <c r="I34" s="430">
        <v>133.18952286000001</v>
      </c>
      <c r="J34" s="430">
        <v>149.23389836000004</v>
      </c>
      <c r="K34" s="430">
        <v>152.12046165999999</v>
      </c>
      <c r="L34" s="430">
        <v>153.97777215000002</v>
      </c>
      <c r="M34" s="430">
        <v>146.55553032999998</v>
      </c>
      <c r="N34" s="430">
        <v>148.61575775000003</v>
      </c>
      <c r="O34" s="430">
        <v>153.70554808999998</v>
      </c>
      <c r="P34" s="430">
        <v>507.96656920999993</v>
      </c>
      <c r="Q34" s="430">
        <v>520.89474536</v>
      </c>
      <c r="R34" s="430">
        <v>616.78753893999999</v>
      </c>
      <c r="S34" s="430">
        <v>629.99281909999979</v>
      </c>
      <c r="T34" s="430">
        <v>568.37206813</v>
      </c>
      <c r="U34" s="430">
        <v>594.51930046999996</v>
      </c>
      <c r="V34" s="430">
        <v>656.25329151000005</v>
      </c>
      <c r="W34" s="430">
        <v>565.34201376999999</v>
      </c>
      <c r="X34" s="430">
        <v>512.96797919000005</v>
      </c>
      <c r="Y34" s="430">
        <v>311.50074544</v>
      </c>
      <c r="Z34" s="430">
        <v>555.22668986999997</v>
      </c>
      <c r="AA34" s="430">
        <v>638.06921496999996</v>
      </c>
      <c r="AB34" s="430">
        <v>641.12493023000002</v>
      </c>
      <c r="AC34" s="430">
        <v>715.97210739000013</v>
      </c>
      <c r="AD34" s="430">
        <v>872.34087069999998</v>
      </c>
      <c r="AE34" s="430">
        <v>871.97512856000003</v>
      </c>
      <c r="AF34" s="246"/>
      <c r="AG34" s="430">
        <v>623.75150037999992</v>
      </c>
      <c r="AH34" s="430">
        <v>575.46852523999996</v>
      </c>
      <c r="AI34" s="430">
        <v>602.85460832000001</v>
      </c>
      <c r="AJ34" s="430">
        <v>2275.6416726099997</v>
      </c>
      <c r="AK34" s="430">
        <v>2384.4866738800001</v>
      </c>
      <c r="AL34" s="430">
        <v>2017.7646294699998</v>
      </c>
      <c r="AM34" s="430">
        <v>3101.4130368800002</v>
      </c>
    </row>
    <row r="35" spans="1:39" ht="9.9499999999999993" customHeight="1" x14ac:dyDescent="0.25">
      <c r="C35" s="169"/>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246"/>
      <c r="AG35" s="427"/>
      <c r="AH35" s="427"/>
      <c r="AI35" s="427"/>
      <c r="AJ35" s="427"/>
      <c r="AK35" s="427"/>
      <c r="AL35" s="427"/>
      <c r="AM35" s="427"/>
    </row>
    <row r="36" spans="1:39" s="162" customFormat="1" ht="18" customHeight="1" x14ac:dyDescent="0.25">
      <c r="C36" s="163" t="s">
        <v>252</v>
      </c>
      <c r="D36" s="426">
        <v>624.40379465000001</v>
      </c>
      <c r="E36" s="426">
        <v>963.2120537400001</v>
      </c>
      <c r="F36" s="426">
        <v>1284.80704281</v>
      </c>
      <c r="G36" s="426">
        <v>792.40804693999996</v>
      </c>
      <c r="H36" s="426">
        <v>676.24805111000001</v>
      </c>
      <c r="I36" s="426">
        <v>936.98850494999988</v>
      </c>
      <c r="J36" s="426">
        <v>818.21130644999994</v>
      </c>
      <c r="K36" s="426">
        <v>752.91125086999989</v>
      </c>
      <c r="L36" s="426">
        <v>1251.5291923899999</v>
      </c>
      <c r="M36" s="426">
        <v>793.95309978</v>
      </c>
      <c r="N36" s="426">
        <v>856.90285872000004</v>
      </c>
      <c r="O36" s="426">
        <v>949.42915000999983</v>
      </c>
      <c r="P36" s="426">
        <v>763.69392489000006</v>
      </c>
      <c r="Q36" s="426">
        <v>810.05397231999996</v>
      </c>
      <c r="R36" s="426">
        <v>1259.3968423400001</v>
      </c>
      <c r="S36" s="426">
        <v>1243.8603371000002</v>
      </c>
      <c r="T36" s="426">
        <v>949.10325675999991</v>
      </c>
      <c r="U36" s="426">
        <v>1008.5241313099999</v>
      </c>
      <c r="V36" s="426">
        <v>926.23110932999987</v>
      </c>
      <c r="W36" s="426">
        <v>936.50757104000002</v>
      </c>
      <c r="X36" s="426">
        <v>576.07986406999999</v>
      </c>
      <c r="Y36" s="426">
        <v>570.98432886000001</v>
      </c>
      <c r="Z36" s="426">
        <v>680.67979164999997</v>
      </c>
      <c r="AA36" s="426">
        <v>909.14701310000009</v>
      </c>
      <c r="AB36" s="426">
        <v>917.09883015000014</v>
      </c>
      <c r="AC36" s="426">
        <v>1204.2978768400001</v>
      </c>
      <c r="AD36" s="426">
        <v>1430.3604728400001</v>
      </c>
      <c r="AE36" s="426">
        <v>1706.02418403</v>
      </c>
      <c r="AF36" s="222"/>
      <c r="AG36" s="426">
        <v>3664.8309381400004</v>
      </c>
      <c r="AH36" s="426">
        <v>3184.3591133800001</v>
      </c>
      <c r="AI36" s="426">
        <v>3851.8143008999996</v>
      </c>
      <c r="AJ36" s="426">
        <v>4077.0050766499999</v>
      </c>
      <c r="AK36" s="426">
        <v>3820.3660684399997</v>
      </c>
      <c r="AL36" s="426">
        <v>2736.8909976800001</v>
      </c>
      <c r="AM36" s="426">
        <v>5257.7813638600001</v>
      </c>
    </row>
    <row r="37" spans="1:39" ht="6" customHeight="1" x14ac:dyDescent="0.25">
      <c r="C37" s="172"/>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246"/>
      <c r="AG37" s="427"/>
      <c r="AH37" s="427"/>
      <c r="AI37" s="427"/>
      <c r="AJ37" s="427"/>
      <c r="AK37" s="427"/>
      <c r="AL37" s="427"/>
      <c r="AM37" s="427"/>
    </row>
    <row r="38" spans="1:39" ht="18" customHeight="1" x14ac:dyDescent="0.25">
      <c r="C38" s="182" t="s">
        <v>253</v>
      </c>
      <c r="D38" s="429">
        <v>195.59344005999998</v>
      </c>
      <c r="E38" s="429">
        <v>163.77937062000001</v>
      </c>
      <c r="F38" s="429">
        <v>177.51434350000002</v>
      </c>
      <c r="G38" s="429">
        <v>163.79252627</v>
      </c>
      <c r="H38" s="429">
        <v>141.73384078999999</v>
      </c>
      <c r="I38" s="429">
        <v>149.54624393</v>
      </c>
      <c r="J38" s="429">
        <v>109.43747851000001</v>
      </c>
      <c r="K38" s="429">
        <v>46.236909699999998</v>
      </c>
      <c r="L38" s="429">
        <v>157.49464206000002</v>
      </c>
      <c r="M38" s="429">
        <v>98.195628240000005</v>
      </c>
      <c r="N38" s="429">
        <v>91.9181265</v>
      </c>
      <c r="O38" s="429">
        <v>171.29374968000002</v>
      </c>
      <c r="P38" s="429">
        <v>143.52488120999999</v>
      </c>
      <c r="Q38" s="429">
        <v>32.72652729</v>
      </c>
      <c r="R38" s="429">
        <v>160.87236884000001</v>
      </c>
      <c r="S38" s="429">
        <v>221.88773115000001</v>
      </c>
      <c r="T38" s="429">
        <v>239.41108490999997</v>
      </c>
      <c r="U38" s="429">
        <v>192.36151372</v>
      </c>
      <c r="V38" s="429">
        <v>110.53379745999999</v>
      </c>
      <c r="W38" s="429">
        <v>109.89210840999999</v>
      </c>
      <c r="X38" s="429">
        <v>22.33256789</v>
      </c>
      <c r="Y38" s="429">
        <v>50.616346499999999</v>
      </c>
      <c r="Z38" s="429">
        <v>61.882411589999997</v>
      </c>
      <c r="AA38" s="429">
        <v>87.648241710000008</v>
      </c>
      <c r="AB38" s="429">
        <v>108.47980351000001</v>
      </c>
      <c r="AC38" s="429">
        <v>130.00661284</v>
      </c>
      <c r="AD38" s="429">
        <v>141.64379729000001</v>
      </c>
      <c r="AE38" s="429">
        <v>132.79300683</v>
      </c>
      <c r="AF38" s="246"/>
      <c r="AG38" s="429">
        <v>700.67968044999998</v>
      </c>
      <c r="AH38" s="429">
        <v>446.95447293000001</v>
      </c>
      <c r="AI38" s="429">
        <v>518.90214648000006</v>
      </c>
      <c r="AJ38" s="429">
        <v>559.01150848999998</v>
      </c>
      <c r="AK38" s="429">
        <v>652.1985044999999</v>
      </c>
      <c r="AL38" s="429">
        <v>222.47956769000001</v>
      </c>
      <c r="AM38" s="429">
        <v>512.92322047000005</v>
      </c>
    </row>
    <row r="39" spans="1:39" ht="18" customHeight="1" x14ac:dyDescent="0.25">
      <c r="C39" s="183" t="s">
        <v>157</v>
      </c>
      <c r="D39" s="430">
        <v>71.929764469999995</v>
      </c>
      <c r="E39" s="430">
        <v>115.70392410000001</v>
      </c>
      <c r="F39" s="430">
        <v>151.91188864999998</v>
      </c>
      <c r="G39" s="430">
        <v>128.29893286000001</v>
      </c>
      <c r="H39" s="430">
        <v>150.09706800000001</v>
      </c>
      <c r="I39" s="430">
        <v>160.08871352</v>
      </c>
      <c r="J39" s="430">
        <v>191.27706582000002</v>
      </c>
      <c r="K39" s="430">
        <v>247.63534264999998</v>
      </c>
      <c r="L39" s="430">
        <v>456.41554296999999</v>
      </c>
      <c r="M39" s="430">
        <v>162.91628395000001</v>
      </c>
      <c r="N39" s="430">
        <v>222.15305865999997</v>
      </c>
      <c r="O39" s="430">
        <v>226.09277505999998</v>
      </c>
      <c r="P39" s="430">
        <v>176.64075097</v>
      </c>
      <c r="Q39" s="430">
        <v>255.82710655</v>
      </c>
      <c r="R39" s="430">
        <v>369.67620514999999</v>
      </c>
      <c r="S39" s="430">
        <v>278.68790014999996</v>
      </c>
      <c r="T39" s="430">
        <v>233.95646331999998</v>
      </c>
      <c r="U39" s="430">
        <v>238.44385687999997</v>
      </c>
      <c r="V39" s="430">
        <v>237.23185317999997</v>
      </c>
      <c r="W39" s="430">
        <v>279.60713992000007</v>
      </c>
      <c r="X39" s="430">
        <v>171.06101712000003</v>
      </c>
      <c r="Y39" s="430">
        <v>119.53436110999999</v>
      </c>
      <c r="Z39" s="430">
        <v>162.46248707000001</v>
      </c>
      <c r="AA39" s="430">
        <v>367.97637125</v>
      </c>
      <c r="AB39" s="430">
        <v>273.09905765000002</v>
      </c>
      <c r="AC39" s="430">
        <v>320.75353058999997</v>
      </c>
      <c r="AD39" s="430">
        <v>488.04046186000005</v>
      </c>
      <c r="AE39" s="430">
        <v>390.48762665999999</v>
      </c>
      <c r="AF39" s="246"/>
      <c r="AG39" s="430">
        <v>467.84451007999996</v>
      </c>
      <c r="AH39" s="430">
        <v>749.09818999000004</v>
      </c>
      <c r="AI39" s="430">
        <v>1067.57766064</v>
      </c>
      <c r="AJ39" s="430">
        <v>1080.8319628199999</v>
      </c>
      <c r="AK39" s="430">
        <v>989.23931330000005</v>
      </c>
      <c r="AL39" s="430">
        <v>821.03423655000006</v>
      </c>
      <c r="AM39" s="430">
        <v>1472.3806767599999</v>
      </c>
    </row>
    <row r="40" spans="1:39" ht="18" customHeight="1" x14ac:dyDescent="0.25">
      <c r="C40" s="182" t="s">
        <v>168</v>
      </c>
      <c r="D40" s="429">
        <v>0</v>
      </c>
      <c r="E40" s="429">
        <v>0</v>
      </c>
      <c r="F40" s="429">
        <v>0</v>
      </c>
      <c r="G40" s="429">
        <v>0</v>
      </c>
      <c r="H40" s="429">
        <v>0</v>
      </c>
      <c r="I40" s="429">
        <v>0</v>
      </c>
      <c r="J40" s="429">
        <v>0</v>
      </c>
      <c r="K40" s="429">
        <v>0</v>
      </c>
      <c r="L40" s="429">
        <v>0</v>
      </c>
      <c r="M40" s="429">
        <v>0</v>
      </c>
      <c r="N40" s="429">
        <v>0</v>
      </c>
      <c r="O40" s="429">
        <v>0</v>
      </c>
      <c r="P40" s="429">
        <v>0</v>
      </c>
      <c r="Q40" s="429">
        <v>0</v>
      </c>
      <c r="R40" s="429">
        <v>0</v>
      </c>
      <c r="S40" s="429">
        <v>0</v>
      </c>
      <c r="T40" s="429">
        <v>0</v>
      </c>
      <c r="U40" s="429">
        <v>0</v>
      </c>
      <c r="V40" s="429">
        <v>0</v>
      </c>
      <c r="W40" s="429">
        <v>0</v>
      </c>
      <c r="X40" s="429">
        <v>0</v>
      </c>
      <c r="Y40" s="429">
        <v>0</v>
      </c>
      <c r="Z40" s="429">
        <v>3.1070099999999999E-3</v>
      </c>
      <c r="AA40" s="429">
        <v>0</v>
      </c>
      <c r="AB40" s="429">
        <v>9.1590000000000009E-5</v>
      </c>
      <c r="AC40" s="429">
        <v>1.5000000000000002E-7</v>
      </c>
      <c r="AD40" s="429">
        <v>0</v>
      </c>
      <c r="AE40" s="429">
        <v>0</v>
      </c>
      <c r="AF40" s="246"/>
      <c r="AG40" s="429">
        <v>0</v>
      </c>
      <c r="AH40" s="429">
        <v>0</v>
      </c>
      <c r="AI40" s="429">
        <v>0</v>
      </c>
      <c r="AJ40" s="429">
        <v>0</v>
      </c>
      <c r="AK40" s="429">
        <v>0</v>
      </c>
      <c r="AL40" s="429">
        <v>3.1070099999999999E-3</v>
      </c>
      <c r="AM40" s="429">
        <v>9.1740000000000013E-5</v>
      </c>
    </row>
    <row r="41" spans="1:39" ht="18" customHeight="1" x14ac:dyDescent="0.25">
      <c r="C41" s="183" t="s">
        <v>160</v>
      </c>
      <c r="D41" s="430">
        <v>23.449854070000001</v>
      </c>
      <c r="E41" s="430">
        <v>43.693219769999999</v>
      </c>
      <c r="F41" s="430">
        <v>49.697879300000004</v>
      </c>
      <c r="G41" s="430">
        <v>32.387516640000001</v>
      </c>
      <c r="H41" s="430">
        <v>15.318393849999998</v>
      </c>
      <c r="I41" s="430">
        <v>47.952153410000001</v>
      </c>
      <c r="J41" s="430">
        <v>41.399317819999993</v>
      </c>
      <c r="K41" s="430">
        <v>0</v>
      </c>
      <c r="L41" s="430">
        <v>0</v>
      </c>
      <c r="M41" s="430">
        <v>13.540992340000001</v>
      </c>
      <c r="N41" s="430">
        <v>12.61175164</v>
      </c>
      <c r="O41" s="430">
        <v>21.15073241</v>
      </c>
      <c r="P41" s="430">
        <v>1.3987954499999999</v>
      </c>
      <c r="Q41" s="430">
        <v>0</v>
      </c>
      <c r="R41" s="430">
        <v>45.435186250000001</v>
      </c>
      <c r="S41" s="430">
        <v>45.630345220000002</v>
      </c>
      <c r="T41" s="430">
        <v>40.415065020000007</v>
      </c>
      <c r="U41" s="430">
        <v>38.822825810000012</v>
      </c>
      <c r="V41" s="430">
        <v>17.712121890000002</v>
      </c>
      <c r="W41" s="430">
        <v>-0.46242782999999998</v>
      </c>
      <c r="X41" s="430">
        <v>0</v>
      </c>
      <c r="Y41" s="430">
        <v>0</v>
      </c>
      <c r="Z41" s="430">
        <v>0</v>
      </c>
      <c r="AA41" s="430">
        <v>0</v>
      </c>
      <c r="AB41" s="430">
        <v>0</v>
      </c>
      <c r="AC41" s="430">
        <v>0</v>
      </c>
      <c r="AD41" s="430">
        <v>38.083012660000001</v>
      </c>
      <c r="AE41" s="430">
        <v>0</v>
      </c>
      <c r="AF41" s="246"/>
      <c r="AG41" s="430">
        <v>149.22846978000001</v>
      </c>
      <c r="AH41" s="430">
        <v>104.66986507999999</v>
      </c>
      <c r="AI41" s="430">
        <v>47.30347639</v>
      </c>
      <c r="AJ41" s="430">
        <v>92.464326920000005</v>
      </c>
      <c r="AK41" s="430">
        <v>96.487584890000036</v>
      </c>
      <c r="AL41" s="430">
        <v>0</v>
      </c>
      <c r="AM41" s="430">
        <v>38.083012660000001</v>
      </c>
    </row>
    <row r="42" spans="1:39" ht="18" customHeight="1" x14ac:dyDescent="0.25">
      <c r="C42" s="182" t="s">
        <v>158</v>
      </c>
      <c r="D42" s="429">
        <v>76.925539610000001</v>
      </c>
      <c r="E42" s="429">
        <v>118.57283833</v>
      </c>
      <c r="F42" s="429">
        <v>117.42393749999999</v>
      </c>
      <c r="G42" s="429">
        <v>133.72327778000002</v>
      </c>
      <c r="H42" s="429">
        <v>126.58361451000002</v>
      </c>
      <c r="I42" s="429">
        <v>82.65763828</v>
      </c>
      <c r="J42" s="429">
        <v>145.12867342999999</v>
      </c>
      <c r="K42" s="429">
        <v>178.68564545999999</v>
      </c>
      <c r="L42" s="429">
        <v>300.48086558</v>
      </c>
      <c r="M42" s="429">
        <v>157.09696531</v>
      </c>
      <c r="N42" s="429">
        <v>176.46689333</v>
      </c>
      <c r="O42" s="429">
        <v>189.43043302000001</v>
      </c>
      <c r="P42" s="429">
        <v>86.229081149999999</v>
      </c>
      <c r="Q42" s="429">
        <v>117.48585276000001</v>
      </c>
      <c r="R42" s="429">
        <v>116.90389979</v>
      </c>
      <c r="S42" s="429">
        <v>127.67525630999999</v>
      </c>
      <c r="T42" s="429">
        <v>113.68702562</v>
      </c>
      <c r="U42" s="429">
        <v>36.765711420000002</v>
      </c>
      <c r="V42" s="429">
        <v>73.081270079999996</v>
      </c>
      <c r="W42" s="429">
        <v>100.71515033</v>
      </c>
      <c r="X42" s="429">
        <v>86.076773959999997</v>
      </c>
      <c r="Y42" s="429">
        <v>92.810448399999999</v>
      </c>
      <c r="Z42" s="429">
        <v>115.18794113000001</v>
      </c>
      <c r="AA42" s="429">
        <v>42.84864889</v>
      </c>
      <c r="AB42" s="429">
        <v>41.653466280000004</v>
      </c>
      <c r="AC42" s="429">
        <v>154.81127957999999</v>
      </c>
      <c r="AD42" s="429">
        <v>183.82523139999998</v>
      </c>
      <c r="AE42" s="429">
        <v>186.43134237000001</v>
      </c>
      <c r="AF42" s="246"/>
      <c r="AG42" s="429">
        <v>446.64559322000002</v>
      </c>
      <c r="AH42" s="429">
        <v>533.05557167999996</v>
      </c>
      <c r="AI42" s="429">
        <v>823.47515724000004</v>
      </c>
      <c r="AJ42" s="429">
        <v>448.29409000999999</v>
      </c>
      <c r="AK42" s="429">
        <v>324.24915744999998</v>
      </c>
      <c r="AL42" s="429">
        <v>336.92381238000002</v>
      </c>
      <c r="AM42" s="429">
        <v>566.72131963000004</v>
      </c>
    </row>
    <row r="43" spans="1:39" ht="18" customHeight="1" x14ac:dyDescent="0.25">
      <c r="C43" s="183" t="s">
        <v>159</v>
      </c>
      <c r="D43" s="430">
        <v>63.190340400000004</v>
      </c>
      <c r="E43" s="430">
        <v>58.477881279999998</v>
      </c>
      <c r="F43" s="430">
        <v>63.191720620000005</v>
      </c>
      <c r="G43" s="430">
        <v>46.368050089999997</v>
      </c>
      <c r="H43" s="430">
        <v>38.488952729999994</v>
      </c>
      <c r="I43" s="430">
        <v>36.368175880000003</v>
      </c>
      <c r="J43" s="430">
        <v>35.050631840000001</v>
      </c>
      <c r="K43" s="430">
        <v>34.282089919999997</v>
      </c>
      <c r="L43" s="430">
        <v>17.492138980000004</v>
      </c>
      <c r="M43" s="430">
        <v>38.826750790000006</v>
      </c>
      <c r="N43" s="430">
        <v>17.148564030000003</v>
      </c>
      <c r="O43" s="430">
        <v>21.151972659999998</v>
      </c>
      <c r="P43" s="430">
        <v>1.10424988</v>
      </c>
      <c r="Q43" s="430">
        <v>0.76740850999999999</v>
      </c>
      <c r="R43" s="430">
        <v>1.00079322</v>
      </c>
      <c r="S43" s="430">
        <v>32.107241729999998</v>
      </c>
      <c r="T43" s="430">
        <v>35.116803070000003</v>
      </c>
      <c r="U43" s="430">
        <v>53.664406380000003</v>
      </c>
      <c r="V43" s="430">
        <v>58.837360489999995</v>
      </c>
      <c r="W43" s="430">
        <v>60.487524399999998</v>
      </c>
      <c r="X43" s="430">
        <v>19.850332510000001</v>
      </c>
      <c r="Y43" s="430">
        <v>43.733833830000002</v>
      </c>
      <c r="Z43" s="430">
        <v>40.30860277</v>
      </c>
      <c r="AA43" s="430">
        <v>10.947780450000002</v>
      </c>
      <c r="AB43" s="430">
        <v>23.68855537</v>
      </c>
      <c r="AC43" s="430">
        <v>29.087806610000001</v>
      </c>
      <c r="AD43" s="430">
        <v>32.30915135</v>
      </c>
      <c r="AE43" s="430">
        <v>63.758423089999994</v>
      </c>
      <c r="AF43" s="246"/>
      <c r="AG43" s="430">
        <v>231.22799239</v>
      </c>
      <c r="AH43" s="430">
        <v>144.18985036999999</v>
      </c>
      <c r="AI43" s="430">
        <v>94.619426460000014</v>
      </c>
      <c r="AJ43" s="430">
        <v>34.979693339999997</v>
      </c>
      <c r="AK43" s="430">
        <v>208.10609433999997</v>
      </c>
      <c r="AL43" s="430">
        <v>114.84054956</v>
      </c>
      <c r="AM43" s="430">
        <v>148.84393641999998</v>
      </c>
    </row>
    <row r="44" spans="1:39" ht="18" customHeight="1" x14ac:dyDescent="0.25">
      <c r="C44" s="182" t="s">
        <v>166</v>
      </c>
      <c r="D44" s="429">
        <v>12.7967254</v>
      </c>
      <c r="E44" s="429">
        <v>182.62104474</v>
      </c>
      <c r="F44" s="429">
        <v>338.91172561999997</v>
      </c>
      <c r="G44" s="429">
        <v>88.541386550000013</v>
      </c>
      <c r="H44" s="429">
        <v>0</v>
      </c>
      <c r="I44" s="429">
        <v>175.56802676999999</v>
      </c>
      <c r="J44" s="429">
        <v>23.851996100000004</v>
      </c>
      <c r="K44" s="429">
        <v>37.206668909999998</v>
      </c>
      <c r="L44" s="429">
        <v>50.382721689999997</v>
      </c>
      <c r="M44" s="429">
        <v>19.878155200000002</v>
      </c>
      <c r="N44" s="429">
        <v>47.425137579999998</v>
      </c>
      <c r="O44" s="429">
        <v>27.558267669999999</v>
      </c>
      <c r="P44" s="429">
        <v>38.521909729999997</v>
      </c>
      <c r="Q44" s="429">
        <v>11.014202439999998</v>
      </c>
      <c r="R44" s="429">
        <v>42.571604450000009</v>
      </c>
      <c r="S44" s="429">
        <v>53.84051547</v>
      </c>
      <c r="T44" s="429">
        <v>10.117175130000001</v>
      </c>
      <c r="U44" s="429">
        <v>0.77902141000000003</v>
      </c>
      <c r="V44" s="429">
        <v>0</v>
      </c>
      <c r="W44" s="429">
        <v>0</v>
      </c>
      <c r="X44" s="429">
        <v>0</v>
      </c>
      <c r="Y44" s="429">
        <v>13.196807540000002</v>
      </c>
      <c r="Z44" s="429">
        <v>0</v>
      </c>
      <c r="AA44" s="429">
        <v>0</v>
      </c>
      <c r="AB44" s="429">
        <v>0</v>
      </c>
      <c r="AC44" s="429">
        <v>15.221240420000001</v>
      </c>
      <c r="AD44" s="429">
        <v>0</v>
      </c>
      <c r="AE44" s="429">
        <v>15.64720243</v>
      </c>
      <c r="AF44" s="246"/>
      <c r="AG44" s="429">
        <v>622.87088230999996</v>
      </c>
      <c r="AH44" s="429">
        <v>236.62669177999999</v>
      </c>
      <c r="AI44" s="429">
        <v>145.24428214</v>
      </c>
      <c r="AJ44" s="429">
        <v>145.94823209</v>
      </c>
      <c r="AK44" s="429">
        <v>10.896196540000002</v>
      </c>
      <c r="AL44" s="429">
        <v>13.196807540000002</v>
      </c>
      <c r="AM44" s="429">
        <v>30.868442850000001</v>
      </c>
    </row>
    <row r="45" spans="1:39" ht="18" customHeight="1" x14ac:dyDescent="0.25">
      <c r="C45" s="183" t="s">
        <v>246</v>
      </c>
      <c r="D45" s="430">
        <v>180.51813063999998</v>
      </c>
      <c r="E45" s="430">
        <v>280.36377490000001</v>
      </c>
      <c r="F45" s="430">
        <v>386.15554761999994</v>
      </c>
      <c r="G45" s="430">
        <v>199.29635674999997</v>
      </c>
      <c r="H45" s="430">
        <v>204.02618123000002</v>
      </c>
      <c r="I45" s="430">
        <v>284.80755315999994</v>
      </c>
      <c r="J45" s="430">
        <v>272.06614293000001</v>
      </c>
      <c r="K45" s="430">
        <v>208.86459422999997</v>
      </c>
      <c r="L45" s="430">
        <v>269.26328110999998</v>
      </c>
      <c r="M45" s="430">
        <v>303.49832395000004</v>
      </c>
      <c r="N45" s="430">
        <v>289.17932698000004</v>
      </c>
      <c r="O45" s="430">
        <v>292.75121951</v>
      </c>
      <c r="P45" s="430">
        <v>316.27425650000009</v>
      </c>
      <c r="Q45" s="430">
        <v>392.23287476999997</v>
      </c>
      <c r="R45" s="430">
        <v>522.93678464000004</v>
      </c>
      <c r="S45" s="430">
        <v>484.03134707000009</v>
      </c>
      <c r="T45" s="430">
        <v>276.39963968999996</v>
      </c>
      <c r="U45" s="430">
        <v>447.68679568999994</v>
      </c>
      <c r="V45" s="430">
        <v>428.83470622999988</v>
      </c>
      <c r="W45" s="430">
        <v>386.26807581000003</v>
      </c>
      <c r="X45" s="430">
        <v>276.75917258999999</v>
      </c>
      <c r="Y45" s="430">
        <v>251.09253148000005</v>
      </c>
      <c r="Z45" s="430">
        <v>300.83524208</v>
      </c>
      <c r="AA45" s="430">
        <v>399.72597080000008</v>
      </c>
      <c r="AB45" s="430">
        <v>470.17785575000011</v>
      </c>
      <c r="AC45" s="430">
        <v>554.41740665000009</v>
      </c>
      <c r="AD45" s="430">
        <v>546.45881828000006</v>
      </c>
      <c r="AE45" s="430">
        <v>916.90658265000002</v>
      </c>
      <c r="AF45" s="246"/>
      <c r="AG45" s="430">
        <v>1046.3338099099999</v>
      </c>
      <c r="AH45" s="430">
        <v>969.76447154999994</v>
      </c>
      <c r="AI45" s="430">
        <v>1154.6921515500001</v>
      </c>
      <c r="AJ45" s="430">
        <v>1715.4752629800003</v>
      </c>
      <c r="AK45" s="430">
        <v>1539.1892174199997</v>
      </c>
      <c r="AL45" s="430">
        <v>1228.4129169500002</v>
      </c>
      <c r="AM45" s="430">
        <v>2487.96066333</v>
      </c>
    </row>
    <row r="46" spans="1:39" ht="6" customHeight="1" x14ac:dyDescent="0.25">
      <c r="C46" s="172"/>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246"/>
      <c r="AG46" s="427"/>
      <c r="AH46" s="427"/>
      <c r="AI46" s="427"/>
      <c r="AJ46" s="427"/>
      <c r="AK46" s="427"/>
      <c r="AL46" s="427"/>
      <c r="AM46" s="427"/>
    </row>
    <row r="47" spans="1:39" s="93" customFormat="1" ht="18" customHeight="1" x14ac:dyDescent="0.2">
      <c r="A47" s="423" t="s">
        <v>104</v>
      </c>
      <c r="B47" s="337" t="s">
        <v>548</v>
      </c>
      <c r="C47" s="337"/>
      <c r="D47" s="419">
        <v>1751.2441916120674</v>
      </c>
      <c r="E47" s="419">
        <v>1984.7430259060995</v>
      </c>
      <c r="F47" s="419">
        <v>2140.4614202050902</v>
      </c>
      <c r="G47" s="419">
        <v>2363.464506525228</v>
      </c>
      <c r="H47" s="419">
        <v>2534.6413807259255</v>
      </c>
      <c r="I47" s="419">
        <v>2297.9008764402547</v>
      </c>
      <c r="J47" s="419">
        <v>2066.2638062561268</v>
      </c>
      <c r="K47" s="419">
        <v>1997.2649656159795</v>
      </c>
      <c r="L47" s="419">
        <v>2424.663262046075</v>
      </c>
      <c r="M47" s="419">
        <v>2309.8267514922518</v>
      </c>
      <c r="N47" s="419">
        <v>2448.9216774017445</v>
      </c>
      <c r="O47" s="419">
        <v>2670.5665145061648</v>
      </c>
      <c r="P47" s="419">
        <v>2673.4042990199996</v>
      </c>
      <c r="Q47" s="419">
        <v>2964.6599256996997</v>
      </c>
      <c r="R47" s="419">
        <v>3342.9077693499999</v>
      </c>
      <c r="S47" s="419">
        <v>2744.6495624300001</v>
      </c>
      <c r="T47" s="419">
        <v>2538.3429380299999</v>
      </c>
      <c r="U47" s="419">
        <v>2563.7236826799995</v>
      </c>
      <c r="V47" s="419">
        <v>2555.87636479</v>
      </c>
      <c r="W47" s="419">
        <v>2386.3199241100001</v>
      </c>
      <c r="X47" s="419">
        <v>2975.9722399100001</v>
      </c>
      <c r="Y47" s="419">
        <v>3058.7435478000002</v>
      </c>
      <c r="Z47" s="419">
        <v>4009.6606391399996</v>
      </c>
      <c r="AA47" s="419">
        <v>4594.2837453399979</v>
      </c>
      <c r="AB47" s="419">
        <v>7033.51547983</v>
      </c>
      <c r="AC47" s="419">
        <v>8520.6228327099998</v>
      </c>
      <c r="AD47" s="419">
        <v>9432.8070920599985</v>
      </c>
      <c r="AE47" s="419">
        <v>7416.2107528200004</v>
      </c>
      <c r="AF47" s="246"/>
      <c r="AG47" s="419">
        <v>8239.913144248485</v>
      </c>
      <c r="AH47" s="419">
        <v>8896.0710290382867</v>
      </c>
      <c r="AI47" s="419">
        <v>9853.9782054462357</v>
      </c>
      <c r="AJ47" s="419">
        <v>11725.6215564997</v>
      </c>
      <c r="AK47" s="419">
        <v>10044.262909609999</v>
      </c>
      <c r="AL47" s="419">
        <v>14638.660172189997</v>
      </c>
      <c r="AM47" s="419">
        <v>32403.156157419995</v>
      </c>
    </row>
    <row r="48" spans="1:39" ht="6" customHeight="1" x14ac:dyDescent="0.25">
      <c r="C48" s="172"/>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246"/>
      <c r="AG48" s="427">
        <v>0</v>
      </c>
      <c r="AH48" s="427">
        <v>0</v>
      </c>
      <c r="AI48" s="427">
        <v>0</v>
      </c>
      <c r="AJ48" s="427">
        <v>0</v>
      </c>
      <c r="AK48" s="427">
        <v>0</v>
      </c>
      <c r="AL48" s="427">
        <v>0</v>
      </c>
      <c r="AM48" s="427">
        <v>0</v>
      </c>
    </row>
    <row r="49" spans="1:39" s="93" customFormat="1" ht="18" customHeight="1" x14ac:dyDescent="0.2">
      <c r="A49" s="423" t="s">
        <v>104</v>
      </c>
      <c r="B49" s="337" t="s">
        <v>513</v>
      </c>
      <c r="C49" s="337"/>
      <c r="D49" s="419">
        <v>0</v>
      </c>
      <c r="E49" s="419">
        <v>0</v>
      </c>
      <c r="F49" s="419">
        <v>0</v>
      </c>
      <c r="G49" s="419">
        <v>0</v>
      </c>
      <c r="H49" s="419">
        <v>123.25765168000001</v>
      </c>
      <c r="I49" s="419">
        <v>215.41360066999997</v>
      </c>
      <c r="J49" s="419">
        <v>537.17544125000006</v>
      </c>
      <c r="K49" s="419">
        <v>714.26718797000001</v>
      </c>
      <c r="L49" s="419">
        <v>940.40450168000007</v>
      </c>
      <c r="M49" s="419">
        <v>880.0762583500001</v>
      </c>
      <c r="N49" s="419">
        <v>843.2536179199999</v>
      </c>
      <c r="O49" s="419">
        <v>936.47186169999998</v>
      </c>
      <c r="P49" s="419">
        <v>1019.72538671</v>
      </c>
      <c r="Q49" s="419">
        <v>1144.6209929899999</v>
      </c>
      <c r="R49" s="419">
        <v>1185.3587618200002</v>
      </c>
      <c r="S49" s="419">
        <v>1059.1087406500001</v>
      </c>
      <c r="T49" s="419">
        <v>806.34949228000005</v>
      </c>
      <c r="U49" s="419">
        <v>771.47268942000017</v>
      </c>
      <c r="V49" s="419">
        <v>736.65908704999981</v>
      </c>
      <c r="W49" s="419">
        <v>735.89270624000005</v>
      </c>
      <c r="X49" s="419">
        <v>819.52427405000014</v>
      </c>
      <c r="Y49" s="419">
        <v>964.95269352000014</v>
      </c>
      <c r="Z49" s="419">
        <v>1094.24845467</v>
      </c>
      <c r="AA49" s="419">
        <v>1122.0797257200002</v>
      </c>
      <c r="AB49" s="419">
        <v>1174.0932655400004</v>
      </c>
      <c r="AC49" s="419">
        <v>1701.32952514</v>
      </c>
      <c r="AD49" s="419">
        <v>1724.4345632699997</v>
      </c>
      <c r="AE49" s="419">
        <v>1906.43942294</v>
      </c>
      <c r="AF49" s="246"/>
      <c r="AG49" s="419">
        <v>0</v>
      </c>
      <c r="AH49" s="419">
        <v>1590.1138815700001</v>
      </c>
      <c r="AI49" s="419">
        <v>3600.2062396499996</v>
      </c>
      <c r="AJ49" s="419">
        <v>4408.8138821700004</v>
      </c>
      <c r="AK49" s="419">
        <v>3050.3739749900005</v>
      </c>
      <c r="AL49" s="419">
        <v>4000.8051479600008</v>
      </c>
      <c r="AM49" s="419">
        <v>6506.2967768899998</v>
      </c>
    </row>
    <row r="50" spans="1:39" ht="6" customHeight="1" x14ac:dyDescent="0.25">
      <c r="C50" s="172"/>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246"/>
      <c r="AG50" s="427"/>
      <c r="AH50" s="427"/>
      <c r="AI50" s="427"/>
      <c r="AJ50" s="427"/>
      <c r="AK50" s="427"/>
      <c r="AL50" s="427"/>
      <c r="AM50" s="427"/>
    </row>
    <row r="51" spans="1:39" ht="18" customHeight="1" x14ac:dyDescent="0.25">
      <c r="C51" s="182" t="s">
        <v>147</v>
      </c>
      <c r="D51" s="429">
        <v>0</v>
      </c>
      <c r="E51" s="429">
        <v>0</v>
      </c>
      <c r="F51" s="429">
        <v>0</v>
      </c>
      <c r="G51" s="429">
        <v>0</v>
      </c>
      <c r="H51" s="429">
        <v>123.25765168000001</v>
      </c>
      <c r="I51" s="429">
        <v>212.98473932999997</v>
      </c>
      <c r="J51" s="429">
        <v>529.37785345000009</v>
      </c>
      <c r="K51" s="429">
        <v>706.49608519000003</v>
      </c>
      <c r="L51" s="429">
        <v>923.14618022000002</v>
      </c>
      <c r="M51" s="429">
        <v>862.81793689000006</v>
      </c>
      <c r="N51" s="429">
        <v>824.18376254999987</v>
      </c>
      <c r="O51" s="429">
        <v>921.58990155999993</v>
      </c>
      <c r="P51" s="429">
        <v>995.02479237</v>
      </c>
      <c r="Q51" s="429">
        <v>1117.3596841399999</v>
      </c>
      <c r="R51" s="429">
        <v>1155.2694111500002</v>
      </c>
      <c r="S51" s="429">
        <v>1031.1351182600001</v>
      </c>
      <c r="T51" s="429">
        <v>803.82852359000003</v>
      </c>
      <c r="U51" s="429">
        <v>764.34504687000015</v>
      </c>
      <c r="V51" s="429">
        <v>721.22843654999986</v>
      </c>
      <c r="W51" s="429">
        <v>719.4198256300001</v>
      </c>
      <c r="X51" s="429">
        <v>803.70752758000015</v>
      </c>
      <c r="Y51" s="429">
        <v>957.34430144000009</v>
      </c>
      <c r="Z51" s="429">
        <v>1085.3305222500001</v>
      </c>
      <c r="AA51" s="429">
        <v>1109.2742460700001</v>
      </c>
      <c r="AB51" s="429">
        <v>1174.0592213300004</v>
      </c>
      <c r="AC51" s="429">
        <v>1691.62623003</v>
      </c>
      <c r="AD51" s="429">
        <v>1713.6025952099997</v>
      </c>
      <c r="AE51" s="429">
        <v>1883.0430366799999</v>
      </c>
      <c r="AF51" s="246"/>
      <c r="AG51" s="429">
        <v>0</v>
      </c>
      <c r="AH51" s="429">
        <v>1572.1163296500001</v>
      </c>
      <c r="AI51" s="429">
        <v>3531.7377812199998</v>
      </c>
      <c r="AJ51" s="429">
        <v>4298.7890059199999</v>
      </c>
      <c r="AK51" s="429">
        <v>3008.8218326400001</v>
      </c>
      <c r="AL51" s="429">
        <v>3955.6565973400002</v>
      </c>
      <c r="AM51" s="429">
        <v>6462.3310832500001</v>
      </c>
    </row>
    <row r="52" spans="1:39" ht="18" customHeight="1" x14ac:dyDescent="0.25">
      <c r="C52" s="183" t="s">
        <v>240</v>
      </c>
      <c r="D52" s="430">
        <v>0</v>
      </c>
      <c r="E52" s="430">
        <v>0</v>
      </c>
      <c r="F52" s="430">
        <v>0</v>
      </c>
      <c r="G52" s="430">
        <v>0</v>
      </c>
      <c r="H52" s="430">
        <v>0</v>
      </c>
      <c r="I52" s="430">
        <v>2.4288613400000001</v>
      </c>
      <c r="J52" s="430">
        <v>7.7975878000000014</v>
      </c>
      <c r="K52" s="430">
        <v>7.7711027800000005</v>
      </c>
      <c r="L52" s="430">
        <v>17.258321460000001</v>
      </c>
      <c r="M52" s="430">
        <v>17.258321460000001</v>
      </c>
      <c r="N52" s="430">
        <v>19.069855369999999</v>
      </c>
      <c r="O52" s="430">
        <v>14.88196014</v>
      </c>
      <c r="P52" s="430">
        <v>24.700594340000002</v>
      </c>
      <c r="Q52" s="430">
        <v>27.261308849999999</v>
      </c>
      <c r="R52" s="430">
        <v>30.089350669999998</v>
      </c>
      <c r="S52" s="430">
        <v>27.973622389999996</v>
      </c>
      <c r="T52" s="430">
        <v>2.5209686899999997</v>
      </c>
      <c r="U52" s="430">
        <v>7.1276425500000009</v>
      </c>
      <c r="V52" s="430">
        <v>15.4306505</v>
      </c>
      <c r="W52" s="430">
        <v>16.472880610000001</v>
      </c>
      <c r="X52" s="430">
        <v>15.81674647</v>
      </c>
      <c r="Y52" s="430">
        <v>7.6083920799999998</v>
      </c>
      <c r="Z52" s="430">
        <v>8.9179324199999996</v>
      </c>
      <c r="AA52" s="430">
        <v>12.805479650000001</v>
      </c>
      <c r="AB52" s="430">
        <v>3.4044209999999998E-2</v>
      </c>
      <c r="AC52" s="430">
        <v>9.7032951099999991</v>
      </c>
      <c r="AD52" s="430">
        <v>10.831968059999999</v>
      </c>
      <c r="AE52" s="430">
        <v>23.39638626</v>
      </c>
      <c r="AF52" s="246"/>
      <c r="AG52" s="430">
        <v>0</v>
      </c>
      <c r="AH52" s="430">
        <v>17.997551920000003</v>
      </c>
      <c r="AI52" s="430">
        <v>68.468458429999998</v>
      </c>
      <c r="AJ52" s="430">
        <v>110.02487625000001</v>
      </c>
      <c r="AK52" s="430">
        <v>41.552142349999997</v>
      </c>
      <c r="AL52" s="430">
        <v>45.148550620000002</v>
      </c>
      <c r="AM52" s="430">
        <v>43.965693639999998</v>
      </c>
    </row>
    <row r="53" spans="1:39" ht="6" customHeight="1" x14ac:dyDescent="0.25">
      <c r="C53" s="172"/>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246"/>
      <c r="AG53" s="427"/>
      <c r="AH53" s="427"/>
      <c r="AI53" s="427"/>
      <c r="AJ53" s="427"/>
      <c r="AK53" s="427"/>
      <c r="AL53" s="427"/>
      <c r="AM53" s="427"/>
    </row>
    <row r="54" spans="1:39" s="93" customFormat="1" ht="18" customHeight="1" x14ac:dyDescent="0.2">
      <c r="B54" s="337" t="s">
        <v>553</v>
      </c>
      <c r="C54" s="337"/>
      <c r="D54" s="419">
        <v>741.92817142448735</v>
      </c>
      <c r="E54" s="419">
        <v>903.37507410782302</v>
      </c>
      <c r="F54" s="419">
        <v>1193.6529142705831</v>
      </c>
      <c r="G54" s="419">
        <v>1748.9879717155254</v>
      </c>
      <c r="H54" s="419">
        <v>633.51632409861111</v>
      </c>
      <c r="I54" s="419">
        <v>402.31629925999999</v>
      </c>
      <c r="J54" s="419">
        <v>641.95758364999995</v>
      </c>
      <c r="K54" s="419">
        <v>904.46643818999996</v>
      </c>
      <c r="L54" s="419">
        <v>65.550898719999992</v>
      </c>
      <c r="M54" s="419">
        <v>12.508312739999999</v>
      </c>
      <c r="N54" s="419">
        <v>56.379891690000001</v>
      </c>
      <c r="O54" s="419">
        <v>0.72604850999999992</v>
      </c>
      <c r="P54" s="419">
        <v>108.29240831</v>
      </c>
      <c r="Q54" s="419">
        <v>140.02019552000002</v>
      </c>
      <c r="R54" s="419">
        <v>66.491151779999996</v>
      </c>
      <c r="S54" s="419">
        <v>0</v>
      </c>
      <c r="T54" s="419">
        <v>274.39958490000004</v>
      </c>
      <c r="U54" s="419">
        <v>2.4199176599999999</v>
      </c>
      <c r="V54" s="419">
        <v>192.51942079</v>
      </c>
      <c r="W54" s="419">
        <v>320.23964525999997</v>
      </c>
      <c r="X54" s="419">
        <v>0</v>
      </c>
      <c r="Y54" s="419">
        <v>0</v>
      </c>
      <c r="Z54" s="419">
        <v>0</v>
      </c>
      <c r="AA54" s="419">
        <v>0</v>
      </c>
      <c r="AB54" s="419">
        <v>0</v>
      </c>
      <c r="AC54" s="419">
        <v>0</v>
      </c>
      <c r="AD54" s="419">
        <v>0</v>
      </c>
      <c r="AE54" s="419">
        <v>0</v>
      </c>
      <c r="AF54" s="246"/>
      <c r="AG54" s="419">
        <v>4587.9441315184195</v>
      </c>
      <c r="AH54" s="419">
        <v>2582.2566451986113</v>
      </c>
      <c r="AI54" s="419">
        <v>135.16515165999999</v>
      </c>
      <c r="AJ54" s="419">
        <v>314.80375561</v>
      </c>
      <c r="AK54" s="419">
        <v>789.57856861000005</v>
      </c>
      <c r="AL54" s="419">
        <v>0</v>
      </c>
      <c r="AM54" s="419">
        <v>0</v>
      </c>
    </row>
    <row r="55" spans="1:39" ht="6" customHeight="1" x14ac:dyDescent="0.25">
      <c r="C55" s="172"/>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246"/>
      <c r="AG55" s="427"/>
      <c r="AH55" s="427"/>
      <c r="AI55" s="427"/>
      <c r="AJ55" s="427"/>
      <c r="AK55" s="427"/>
      <c r="AL55" s="427"/>
      <c r="AM55" s="427"/>
    </row>
    <row r="56" spans="1:39" ht="18" customHeight="1" x14ac:dyDescent="0.25">
      <c r="C56" s="182" t="s">
        <v>251</v>
      </c>
      <c r="D56" s="429">
        <v>69.992310099999983</v>
      </c>
      <c r="E56" s="429">
        <v>1.5113676500000002</v>
      </c>
      <c r="F56" s="429">
        <v>0.23007859999999999</v>
      </c>
      <c r="G56" s="429">
        <v>96.071541120000006</v>
      </c>
      <c r="H56" s="429">
        <v>1.4760413100000001</v>
      </c>
      <c r="I56" s="429">
        <v>1.240608E-2</v>
      </c>
      <c r="J56" s="429">
        <v>0</v>
      </c>
      <c r="K56" s="429">
        <v>1.1636895300000001</v>
      </c>
      <c r="L56" s="429">
        <v>0</v>
      </c>
      <c r="M56" s="429">
        <v>0</v>
      </c>
      <c r="N56" s="429">
        <v>0</v>
      </c>
      <c r="O56" s="429">
        <v>0</v>
      </c>
      <c r="P56" s="429">
        <v>0</v>
      </c>
      <c r="Q56" s="429">
        <v>0</v>
      </c>
      <c r="R56" s="429">
        <v>0</v>
      </c>
      <c r="S56" s="429">
        <v>0</v>
      </c>
      <c r="T56" s="429">
        <v>0</v>
      </c>
      <c r="U56" s="429">
        <v>0</v>
      </c>
      <c r="V56" s="429">
        <v>0</v>
      </c>
      <c r="W56" s="429">
        <v>0</v>
      </c>
      <c r="X56" s="429">
        <v>0</v>
      </c>
      <c r="Y56" s="429">
        <v>0</v>
      </c>
      <c r="Z56" s="429">
        <v>0</v>
      </c>
      <c r="AA56" s="429">
        <v>0</v>
      </c>
      <c r="AB56" s="429">
        <v>0</v>
      </c>
      <c r="AC56" s="429">
        <v>0</v>
      </c>
      <c r="AD56" s="429">
        <v>0</v>
      </c>
      <c r="AE56" s="429">
        <v>0</v>
      </c>
      <c r="AF56" s="246"/>
      <c r="AG56" s="429">
        <v>167.80529746999997</v>
      </c>
      <c r="AH56" s="429">
        <v>2.6521369200000002</v>
      </c>
      <c r="AI56" s="429">
        <v>0</v>
      </c>
      <c r="AJ56" s="429">
        <v>0</v>
      </c>
      <c r="AK56" s="429">
        <v>0</v>
      </c>
      <c r="AL56" s="429">
        <v>0</v>
      </c>
      <c r="AM56" s="429">
        <v>0</v>
      </c>
    </row>
    <row r="57" spans="1:39" ht="18" customHeight="1" x14ac:dyDescent="0.25">
      <c r="C57" s="183" t="s">
        <v>252</v>
      </c>
      <c r="D57" s="430">
        <v>671.9358613244874</v>
      </c>
      <c r="E57" s="430">
        <v>901.86370645782301</v>
      </c>
      <c r="F57" s="430">
        <v>1193.422835670583</v>
      </c>
      <c r="G57" s="430">
        <v>1652.9164305955255</v>
      </c>
      <c r="H57" s="430">
        <v>632.04028278861108</v>
      </c>
      <c r="I57" s="430">
        <v>402.30389317999999</v>
      </c>
      <c r="J57" s="430">
        <v>641.95758364999995</v>
      </c>
      <c r="K57" s="430">
        <v>903.30274865999991</v>
      </c>
      <c r="L57" s="430">
        <v>65.550898719999992</v>
      </c>
      <c r="M57" s="430">
        <v>12.508312739999999</v>
      </c>
      <c r="N57" s="430">
        <v>56.379891690000001</v>
      </c>
      <c r="O57" s="430">
        <v>0.72604850999999992</v>
      </c>
      <c r="P57" s="430">
        <v>108.29240831</v>
      </c>
      <c r="Q57" s="430">
        <v>140.02019552000002</v>
      </c>
      <c r="R57" s="430">
        <v>66.491151779999996</v>
      </c>
      <c r="S57" s="430">
        <v>0</v>
      </c>
      <c r="T57" s="430">
        <v>274.39958490000004</v>
      </c>
      <c r="U57" s="430">
        <v>2.4199176599999999</v>
      </c>
      <c r="V57" s="430">
        <v>192.51942079</v>
      </c>
      <c r="W57" s="430">
        <v>320.23964525999997</v>
      </c>
      <c r="X57" s="430">
        <v>0</v>
      </c>
      <c r="Y57" s="430">
        <v>0</v>
      </c>
      <c r="Z57" s="430">
        <v>0</v>
      </c>
      <c r="AA57" s="430">
        <v>0</v>
      </c>
      <c r="AB57" s="430">
        <v>0</v>
      </c>
      <c r="AC57" s="430">
        <v>0</v>
      </c>
      <c r="AD57" s="430">
        <v>0</v>
      </c>
      <c r="AE57" s="430">
        <v>0</v>
      </c>
      <c r="AF57" s="246"/>
      <c r="AG57" s="430">
        <v>4420.1388340484191</v>
      </c>
      <c r="AH57" s="430">
        <v>2579.6045082786109</v>
      </c>
      <c r="AI57" s="430">
        <v>135.16515165999999</v>
      </c>
      <c r="AJ57" s="430">
        <v>314.80375561</v>
      </c>
      <c r="AK57" s="430">
        <v>789.57856861000005</v>
      </c>
      <c r="AL57" s="430">
        <v>0</v>
      </c>
      <c r="AM57" s="430">
        <v>0</v>
      </c>
    </row>
    <row r="58" spans="1:39" ht="6" customHeight="1" x14ac:dyDescent="0.25">
      <c r="C58" s="172"/>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246"/>
      <c r="AG58" s="427"/>
      <c r="AH58" s="427"/>
      <c r="AI58" s="427"/>
      <c r="AJ58" s="427"/>
      <c r="AK58" s="427"/>
      <c r="AL58" s="427"/>
      <c r="AM58" s="427"/>
    </row>
    <row r="59" spans="1:39" s="93" customFormat="1" ht="18" customHeight="1" x14ac:dyDescent="0.2">
      <c r="B59" s="337" t="s">
        <v>554</v>
      </c>
      <c r="C59" s="337"/>
      <c r="D59" s="419">
        <v>434.19069096426938</v>
      </c>
      <c r="E59" s="419">
        <v>379.05161268673692</v>
      </c>
      <c r="F59" s="419">
        <v>358.63131643660836</v>
      </c>
      <c r="G59" s="419">
        <v>100.42105326669025</v>
      </c>
      <c r="H59" s="419">
        <v>186.91842036452272</v>
      </c>
      <c r="I59" s="419">
        <v>245.48761331012702</v>
      </c>
      <c r="J59" s="419">
        <v>184.1379544896763</v>
      </c>
      <c r="K59" s="419">
        <v>307.31486347672671</v>
      </c>
      <c r="L59" s="419">
        <v>183.26212937506358</v>
      </c>
      <c r="M59" s="419">
        <v>318.29111521774746</v>
      </c>
      <c r="N59" s="419">
        <v>217.15643886825478</v>
      </c>
      <c r="O59" s="419">
        <v>158.73420001383647</v>
      </c>
      <c r="P59" s="419">
        <v>-207.79372538999814</v>
      </c>
      <c r="Q59" s="419">
        <v>-306.49990921969584</v>
      </c>
      <c r="R59" s="419">
        <v>-507.93065493000086</v>
      </c>
      <c r="S59" s="419">
        <v>494.67620767999688</v>
      </c>
      <c r="T59" s="419">
        <v>-512.51117381999939</v>
      </c>
      <c r="U59" s="419">
        <v>46.853221689999373</v>
      </c>
      <c r="V59" s="419">
        <v>-137.7750801000002</v>
      </c>
      <c r="W59" s="419">
        <v>-99.818003479997969</v>
      </c>
      <c r="X59" s="419">
        <v>-224.49926365999909</v>
      </c>
      <c r="Y59" s="419">
        <v>-257.84517082000002</v>
      </c>
      <c r="Z59" s="419">
        <v>-251.32647131000249</v>
      </c>
      <c r="AA59" s="419">
        <v>-157.86978995999834</v>
      </c>
      <c r="AB59" s="419">
        <v>-732.9249931900049</v>
      </c>
      <c r="AC59" s="419">
        <v>-405.97892689999935</v>
      </c>
      <c r="AD59" s="419">
        <v>-804.94192696999744</v>
      </c>
      <c r="AE59" s="419">
        <v>-835.33049546000439</v>
      </c>
      <c r="AF59" s="246"/>
      <c r="AG59" s="419">
        <v>1272.2946733543049</v>
      </c>
      <c r="AH59" s="419">
        <v>923.85885164105275</v>
      </c>
      <c r="AI59" s="419">
        <v>877.44388347490235</v>
      </c>
      <c r="AJ59" s="419">
        <v>-527.54808185969796</v>
      </c>
      <c r="AK59" s="419">
        <v>-703.25103570999818</v>
      </c>
      <c r="AL59" s="419">
        <v>-891.54069574999994</v>
      </c>
      <c r="AM59" s="419">
        <v>-2779.1763425200061</v>
      </c>
    </row>
    <row r="60" spans="1:39" ht="6" customHeight="1" x14ac:dyDescent="0.25">
      <c r="C60" s="172"/>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246"/>
      <c r="AG60" s="427"/>
      <c r="AH60" s="427"/>
      <c r="AI60" s="427"/>
      <c r="AJ60" s="427"/>
      <c r="AK60" s="427"/>
      <c r="AL60" s="427"/>
      <c r="AM60" s="427"/>
    </row>
    <row r="61" spans="1:39" ht="18" customHeight="1" x14ac:dyDescent="0.25">
      <c r="C61" s="182" t="s">
        <v>251</v>
      </c>
      <c r="D61" s="429">
        <v>28.54648902882127</v>
      </c>
      <c r="E61" s="429">
        <v>233.21206946926668</v>
      </c>
      <c r="F61" s="429">
        <v>237.45914041000196</v>
      </c>
      <c r="G61" s="429">
        <v>246.62220795000121</v>
      </c>
      <c r="H61" s="429">
        <v>275.15041311000004</v>
      </c>
      <c r="I61" s="429">
        <v>219.4139502199987</v>
      </c>
      <c r="J61" s="429">
        <v>210.22397835000174</v>
      </c>
      <c r="K61" s="429">
        <v>241.08852893000221</v>
      </c>
      <c r="L61" s="429">
        <v>234.35631609999888</v>
      </c>
      <c r="M61" s="429">
        <v>332.02915483000004</v>
      </c>
      <c r="N61" s="429">
        <v>248.38212869000085</v>
      </c>
      <c r="O61" s="429">
        <v>436.80951849000053</v>
      </c>
      <c r="P61" s="429">
        <v>-123.90407442999913</v>
      </c>
      <c r="Q61" s="429">
        <v>-93.879408859996147</v>
      </c>
      <c r="R61" s="429">
        <v>-43.457247880001887</v>
      </c>
      <c r="S61" s="429">
        <v>463.94996923999679</v>
      </c>
      <c r="T61" s="429">
        <v>-290.19842511999832</v>
      </c>
      <c r="U61" s="429">
        <v>156.20269976999953</v>
      </c>
      <c r="V61" s="429">
        <v>-98.69868205000148</v>
      </c>
      <c r="W61" s="429">
        <v>-150.86903386999893</v>
      </c>
      <c r="X61" s="429">
        <v>90.951077350001469</v>
      </c>
      <c r="Y61" s="429">
        <v>52.960414550000678</v>
      </c>
      <c r="Z61" s="429">
        <v>7.6706099199982418</v>
      </c>
      <c r="AA61" s="429">
        <v>110.13958357999945</v>
      </c>
      <c r="AB61" s="429">
        <v>-44.016173760006495</v>
      </c>
      <c r="AC61" s="429">
        <v>62.516405979999035</v>
      </c>
      <c r="AD61" s="429">
        <v>-24.376302620001297</v>
      </c>
      <c r="AE61" s="429">
        <v>227.91633933999765</v>
      </c>
      <c r="AF61" s="246"/>
      <c r="AG61" s="429">
        <v>745.83990685809113</v>
      </c>
      <c r="AH61" s="429">
        <v>945.8768706100027</v>
      </c>
      <c r="AI61" s="429">
        <v>1251.5771181100004</v>
      </c>
      <c r="AJ61" s="429">
        <v>202.70923806999963</v>
      </c>
      <c r="AK61" s="429">
        <v>-383.5634412699992</v>
      </c>
      <c r="AL61" s="429">
        <v>261.72168539999984</v>
      </c>
      <c r="AM61" s="429">
        <v>222.04026893998889</v>
      </c>
    </row>
    <row r="62" spans="1:39" ht="18" customHeight="1" x14ac:dyDescent="0.25">
      <c r="C62" s="183" t="s">
        <v>252</v>
      </c>
      <c r="D62" s="430">
        <v>405.64420193544811</v>
      </c>
      <c r="E62" s="430">
        <v>145.83954321747024</v>
      </c>
      <c r="F62" s="430">
        <v>121.17217602660639</v>
      </c>
      <c r="G62" s="430">
        <v>-146.20115468331096</v>
      </c>
      <c r="H62" s="430">
        <v>-88.231992745477328</v>
      </c>
      <c r="I62" s="430">
        <v>26.073663090128321</v>
      </c>
      <c r="J62" s="430">
        <v>-26.08602386032544</v>
      </c>
      <c r="K62" s="430">
        <v>66.226334546724502</v>
      </c>
      <c r="L62" s="430">
        <v>-51.094186724935298</v>
      </c>
      <c r="M62" s="430">
        <v>-13.738039612252578</v>
      </c>
      <c r="N62" s="430">
        <v>-31.225689821746073</v>
      </c>
      <c r="O62" s="430">
        <v>-278.07531847616406</v>
      </c>
      <c r="P62" s="430">
        <v>-83.889650959999017</v>
      </c>
      <c r="Q62" s="430">
        <v>-212.62050035969969</v>
      </c>
      <c r="R62" s="430">
        <v>-464.47340704999897</v>
      </c>
      <c r="S62" s="430">
        <v>30.726238440000088</v>
      </c>
      <c r="T62" s="430">
        <v>-222.31274870000107</v>
      </c>
      <c r="U62" s="430">
        <v>-109.34947808000015</v>
      </c>
      <c r="V62" s="430">
        <v>-39.076398049998716</v>
      </c>
      <c r="W62" s="430">
        <v>51.05103039000096</v>
      </c>
      <c r="X62" s="430">
        <v>-315.45034101000056</v>
      </c>
      <c r="Y62" s="430">
        <v>-310.8055853700007</v>
      </c>
      <c r="Z62" s="430">
        <v>-258.99708123000073</v>
      </c>
      <c r="AA62" s="430">
        <v>-268.0093735399978</v>
      </c>
      <c r="AB62" s="430">
        <v>-688.9088194299984</v>
      </c>
      <c r="AC62" s="430">
        <v>-468.49533287999839</v>
      </c>
      <c r="AD62" s="430">
        <v>-780.56562434999614</v>
      </c>
      <c r="AE62" s="430">
        <v>-1063.246834800002</v>
      </c>
      <c r="AF62" s="246"/>
      <c r="AG62" s="430">
        <v>526.45476649621378</v>
      </c>
      <c r="AH62" s="430">
        <v>-22.018018968949946</v>
      </c>
      <c r="AI62" s="430">
        <v>-374.13323463509801</v>
      </c>
      <c r="AJ62" s="430">
        <v>-730.25731992969759</v>
      </c>
      <c r="AK62" s="430">
        <v>-319.68759443999897</v>
      </c>
      <c r="AL62" s="430">
        <v>-1153.2623811499998</v>
      </c>
      <c r="AM62" s="430">
        <v>-3001.216611459995</v>
      </c>
    </row>
    <row r="63" spans="1:39" ht="6" customHeight="1" x14ac:dyDescent="0.25">
      <c r="C63" s="172"/>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246"/>
      <c r="AG63" s="427"/>
      <c r="AH63" s="427"/>
      <c r="AI63" s="427"/>
      <c r="AJ63" s="427"/>
      <c r="AK63" s="427"/>
      <c r="AL63" s="427"/>
      <c r="AM63" s="427"/>
    </row>
    <row r="64" spans="1:39" ht="18" customHeight="1" x14ac:dyDescent="0.25">
      <c r="C64" s="182" t="s">
        <v>20</v>
      </c>
      <c r="D64" s="429">
        <v>10292.628999999999</v>
      </c>
      <c r="E64" s="429">
        <v>11420.871000000001</v>
      </c>
      <c r="F64" s="429">
        <v>12988.614000000001</v>
      </c>
      <c r="G64" s="429">
        <v>12177.873</v>
      </c>
      <c r="H64" s="429">
        <v>11914.594999999998</v>
      </c>
      <c r="I64" s="429">
        <v>11721.936999999998</v>
      </c>
      <c r="J64" s="429">
        <v>11981.341000000004</v>
      </c>
      <c r="K64" s="429">
        <v>12046.115000000002</v>
      </c>
      <c r="L64" s="429">
        <v>12599.727502609998</v>
      </c>
      <c r="M64" s="429">
        <v>11870.430051039999</v>
      </c>
      <c r="N64" s="429">
        <v>12162.048493439997</v>
      </c>
      <c r="O64" s="429">
        <v>12628.387867289999</v>
      </c>
      <c r="P64" s="429">
        <v>13028.799848830002</v>
      </c>
      <c r="Q64" s="429">
        <v>13786.228120660002</v>
      </c>
      <c r="R64" s="429">
        <v>16348.15702033</v>
      </c>
      <c r="S64" s="429">
        <v>14836.680930459999</v>
      </c>
      <c r="T64" s="429">
        <v>12977.95314256</v>
      </c>
      <c r="U64" s="429">
        <v>13337.302781169998</v>
      </c>
      <c r="V64" s="429">
        <v>13368.190202310001</v>
      </c>
      <c r="W64" s="429">
        <v>12640.079372800003</v>
      </c>
      <c r="X64" s="429">
        <v>12624.644619759998</v>
      </c>
      <c r="Y64" s="429">
        <v>11188.368460049998</v>
      </c>
      <c r="Z64" s="429">
        <v>15992.108227159999</v>
      </c>
      <c r="AA64" s="429">
        <v>18738.372625669999</v>
      </c>
      <c r="AB64" s="429">
        <v>22692.167600249999</v>
      </c>
      <c r="AC64" s="429">
        <v>26421.46453352</v>
      </c>
      <c r="AD64" s="429">
        <v>28299.462979610002</v>
      </c>
      <c r="AE64" s="429">
        <v>28212.104583069995</v>
      </c>
      <c r="AF64" s="246"/>
      <c r="AG64" s="429">
        <v>46879.986999999994</v>
      </c>
      <c r="AH64" s="429">
        <v>47663.988000000005</v>
      </c>
      <c r="AI64" s="429">
        <v>49260.593914379991</v>
      </c>
      <c r="AJ64" s="429">
        <v>57999.865920280005</v>
      </c>
      <c r="AK64" s="429">
        <v>52323.525498839997</v>
      </c>
      <c r="AL64" s="429">
        <v>58543.493932640005</v>
      </c>
      <c r="AM64" s="429">
        <v>105626.38168834</v>
      </c>
    </row>
    <row r="65" spans="3:47" s="187" customFormat="1" ht="18" customHeight="1" x14ac:dyDescent="0.25">
      <c r="C65" s="184" t="s">
        <v>254</v>
      </c>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row>
    <row r="66" spans="3:47" s="175" customFormat="1" ht="18" customHeight="1" x14ac:dyDescent="0.25">
      <c r="C66" s="173" t="s">
        <v>255</v>
      </c>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7"/>
      <c r="AG66" s="176"/>
      <c r="AH66" s="176"/>
      <c r="AI66" s="176"/>
      <c r="AJ66" s="171"/>
      <c r="AK66" s="171"/>
      <c r="AL66" s="171"/>
      <c r="AM66" s="171"/>
      <c r="AN66" s="171"/>
      <c r="AO66" s="171"/>
      <c r="AP66" s="171"/>
      <c r="AQ66" s="171"/>
      <c r="AR66" s="171"/>
      <c r="AS66" s="171"/>
      <c r="AT66" s="171"/>
      <c r="AU66" s="171"/>
    </row>
    <row r="67" spans="3:47" ht="18" customHeight="1" x14ac:dyDescent="0.25">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7"/>
      <c r="AG67" s="178"/>
      <c r="AH67" s="178"/>
      <c r="AI67" s="178"/>
    </row>
  </sheetData>
  <hyperlinks>
    <hyperlink ref="U7"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RowHeight="15.75" customHeight="1" x14ac:dyDescent="0.25"/>
  <cols>
    <col min="1" max="1" width="53.140625" style="4" bestFit="1" customWidth="1"/>
    <col min="2" max="2" width="1.140625" style="4" customWidth="1"/>
    <col min="3" max="3" width="9.85546875" style="4" bestFit="1" customWidth="1"/>
    <col min="4" max="6" width="8.85546875" style="4" bestFit="1" customWidth="1"/>
    <col min="7" max="8" width="8.7109375" style="4" bestFit="1" customWidth="1"/>
    <col min="9" max="9" width="1.42578125" style="4" customWidth="1"/>
    <col min="10" max="11" width="10.7109375" style="4" bestFit="1" customWidth="1"/>
    <col min="12" max="12" width="10.7109375" customWidth="1"/>
    <col min="13" max="13" width="9.28515625" style="4" bestFit="1" customWidth="1"/>
    <col min="14" max="16" width="12.140625" style="4" bestFit="1" customWidth="1"/>
    <col min="17" max="18" width="9.28515625" style="4" bestFit="1" customWidth="1"/>
    <col min="19" max="16384" width="9.140625" style="4"/>
  </cols>
  <sheetData>
    <row r="1" spans="1:18" s="2" customFormat="1" ht="15.75" customHeight="1" x14ac:dyDescent="0.25">
      <c r="B1" s="4"/>
      <c r="L1"/>
    </row>
    <row r="2" spans="1:18" s="2" customFormat="1" ht="15.75" customHeight="1" x14ac:dyDescent="0.25">
      <c r="B2" s="4"/>
      <c r="L2"/>
    </row>
    <row r="3" spans="1:18" s="2" customFormat="1" ht="15.75" customHeight="1" x14ac:dyDescent="0.25">
      <c r="B3" s="4"/>
      <c r="L3"/>
    </row>
    <row r="4" spans="1:18" s="2" customFormat="1" ht="15.75" customHeight="1" x14ac:dyDescent="0.25">
      <c r="B4" s="4"/>
      <c r="L4"/>
    </row>
    <row r="5" spans="1:18" s="2" customFormat="1" ht="15.75" customHeight="1" x14ac:dyDescent="0.25">
      <c r="B5" s="4"/>
      <c r="L5"/>
    </row>
    <row r="6" spans="1:18" s="2" customFormat="1" ht="23.25" thickBot="1" x14ac:dyDescent="0.3">
      <c r="A6" s="5" t="s">
        <v>52</v>
      </c>
      <c r="B6" s="4"/>
      <c r="C6" s="6" t="s">
        <v>24</v>
      </c>
      <c r="D6" s="6" t="s">
        <v>25</v>
      </c>
      <c r="E6" s="6" t="s">
        <v>26</v>
      </c>
      <c r="F6" s="6" t="s">
        <v>27</v>
      </c>
      <c r="G6" s="6" t="s">
        <v>29</v>
      </c>
      <c r="H6" s="6" t="s">
        <v>36</v>
      </c>
      <c r="J6" s="6">
        <v>2015</v>
      </c>
      <c r="K6" s="6" t="s">
        <v>67</v>
      </c>
      <c r="L6"/>
      <c r="M6" s="2" t="s">
        <v>24</v>
      </c>
      <c r="N6" s="2" t="s">
        <v>25</v>
      </c>
      <c r="O6" s="2" t="s">
        <v>26</v>
      </c>
      <c r="P6" s="2" t="s">
        <v>27</v>
      </c>
      <c r="Q6" s="2" t="s">
        <v>29</v>
      </c>
      <c r="R6" s="2" t="s">
        <v>36</v>
      </c>
    </row>
    <row r="7" spans="1:18" ht="16.5" thickTop="1" thickBot="1" x14ac:dyDescent="0.3"/>
    <row r="8" spans="1:18" ht="15.75" customHeight="1" x14ac:dyDescent="0.25">
      <c r="A8" s="7" t="s">
        <v>63</v>
      </c>
      <c r="C8" s="7"/>
      <c r="D8" s="7"/>
      <c r="E8" s="7"/>
      <c r="F8" s="7"/>
      <c r="G8" s="7"/>
      <c r="H8" s="7"/>
      <c r="J8" s="7"/>
      <c r="K8" s="7"/>
    </row>
    <row r="9" spans="1:18" s="1" customFormat="1" ht="15.75" customHeight="1" x14ac:dyDescent="0.25">
      <c r="A9" s="8" t="s">
        <v>53</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25">
      <c r="A10" s="10" t="s">
        <v>54</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2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25">
      <c r="A12" s="10" t="s">
        <v>55</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25">
      <c r="A13" s="10" t="s">
        <v>66</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3">
      <c r="A14" s="13" t="s">
        <v>56</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3">
      <c r="A15" s="15" t="s">
        <v>57</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3">
      <c r="A16" s="17"/>
      <c r="B16" s="4"/>
      <c r="C16" s="18"/>
      <c r="D16" s="18"/>
      <c r="E16" s="18"/>
      <c r="F16" s="18"/>
      <c r="G16" s="19"/>
      <c r="H16" s="19"/>
      <c r="J16" s="19"/>
      <c r="K16" s="19"/>
      <c r="L16"/>
    </row>
    <row r="17" spans="1:18" s="2" customFormat="1" ht="15.75" customHeight="1" x14ac:dyDescent="0.25">
      <c r="A17" s="20" t="s">
        <v>59</v>
      </c>
      <c r="B17" s="4"/>
      <c r="C17" s="21"/>
      <c r="D17" s="21"/>
      <c r="E17" s="21"/>
      <c r="F17" s="21"/>
      <c r="G17" s="21"/>
      <c r="H17" s="21"/>
      <c r="J17" s="21"/>
      <c r="K17" s="21"/>
      <c r="L17"/>
    </row>
    <row r="18" spans="1:18" s="1" customFormat="1" ht="15.75" customHeight="1" x14ac:dyDescent="0.25">
      <c r="A18" s="8" t="s">
        <v>53</v>
      </c>
      <c r="B18" s="4"/>
      <c r="C18" s="9">
        <f>[1]Mar_2015!$E$8/1000</f>
        <v>5100.0259999999998</v>
      </c>
      <c r="D18" s="9">
        <f>[1]Jun_2015!$E$8/1000</f>
        <v>11184.383</v>
      </c>
      <c r="E18" s="9">
        <f>[1]Set_2015!$E$8/1000</f>
        <v>17972.313999999998</v>
      </c>
      <c r="F18" s="9">
        <f>[1]Dez_2015!$E$8/1000</f>
        <v>24269.768</v>
      </c>
      <c r="G18" s="9">
        <v>5949.8563262500002</v>
      </c>
      <c r="H18" s="9">
        <v>6155.9391405099987</v>
      </c>
      <c r="J18" s="9">
        <f>SUM(C18:F18)</f>
        <v>58526.490999999995</v>
      </c>
      <c r="K18" s="9">
        <f>SUM(G18:H18)</f>
        <v>12105.795466759999</v>
      </c>
      <c r="L18"/>
    </row>
    <row r="19" spans="1:18" s="12" customFormat="1" ht="15.75" customHeight="1" x14ac:dyDescent="0.25">
      <c r="A19" s="10" t="s">
        <v>54</v>
      </c>
      <c r="B19" s="4"/>
      <c r="C19" s="11">
        <f>[1]Mar_2015!$G$8/1000</f>
        <v>-4629.9440000000004</v>
      </c>
      <c r="D19" s="11">
        <f>[1]Jun_2015!$G$8/1000</f>
        <v>-9401.6370000000006</v>
      </c>
      <c r="E19" s="11">
        <f>[1]Set_2015!$G$8/1000</f>
        <v>-14806.597</v>
      </c>
      <c r="F19" s="11">
        <f>[1]Dez_2015!$G$8/1000</f>
        <v>-20053.106</v>
      </c>
      <c r="G19" s="11">
        <v>-4814.5046904600003</v>
      </c>
      <c r="H19" s="11">
        <v>-4942.5518206100005</v>
      </c>
      <c r="J19" s="11">
        <f>SUM(C19:F19)</f>
        <v>-48891.284</v>
      </c>
      <c r="K19" s="11">
        <f>SUM(G19:H19)</f>
        <v>-9757.0565110700009</v>
      </c>
      <c r="L19"/>
    </row>
    <row r="20" spans="1:18" s="3" customFormat="1" ht="15.75" customHeight="1" x14ac:dyDescent="0.25">
      <c r="A20" s="13" t="s">
        <v>14</v>
      </c>
      <c r="B20" s="4"/>
      <c r="C20" s="14">
        <f>[1]Mar_2015!$I$8/1000</f>
        <v>470.08199999999999</v>
      </c>
      <c r="D20" s="14">
        <f>[1]Jun_2015!$I$8/1000</f>
        <v>1782.7460000000001</v>
      </c>
      <c r="E20" s="14">
        <f>[1]Set_2015!$I$8/1000</f>
        <v>3165.7170000000001</v>
      </c>
      <c r="F20" s="14">
        <f>[1]Dez_2015!$I$8/1000</f>
        <v>4216.6620000000003</v>
      </c>
      <c r="G20" s="14">
        <f>G18+G19</f>
        <v>1135.3516357899998</v>
      </c>
      <c r="H20" s="14">
        <f>H18+H19</f>
        <v>1213.3873198999981</v>
      </c>
      <c r="J20" s="14">
        <f>J18+J19</f>
        <v>9635.2069999999949</v>
      </c>
      <c r="K20" s="14">
        <f>K18+K19</f>
        <v>2348.738955689998</v>
      </c>
      <c r="L20"/>
    </row>
    <row r="21" spans="1:18" s="12" customFormat="1" ht="15.75" customHeight="1" x14ac:dyDescent="0.25">
      <c r="A21" s="10" t="s">
        <v>55</v>
      </c>
      <c r="B21" s="4"/>
      <c r="C21" s="11">
        <f>[1]Mar_2015!$K$8/1000</f>
        <v>-157.18799999999999</v>
      </c>
      <c r="D21" s="11">
        <f>[1]Jun_2015!$K$8/1000</f>
        <v>-287.50599999999997</v>
      </c>
      <c r="E21" s="11">
        <f>[1]Set_2015!$K$8/1000</f>
        <v>-456.78100000000001</v>
      </c>
      <c r="F21" s="11">
        <f>[1]Dez_2015!$K$8/1000</f>
        <v>-658.94500000000005</v>
      </c>
      <c r="G21" s="11">
        <v>-154.69789641</v>
      </c>
      <c r="H21" s="11">
        <v>-160.03852516999996</v>
      </c>
      <c r="J21" s="11">
        <f>SUM(C21:F21)</f>
        <v>-1560.42</v>
      </c>
      <c r="K21" s="11">
        <f>SUM(G21:H21)</f>
        <v>-314.73642157999996</v>
      </c>
      <c r="L21"/>
    </row>
    <row r="22" spans="1:18" s="12" customFormat="1" ht="15.75" customHeight="1" x14ac:dyDescent="0.25">
      <c r="A22" s="10" t="s">
        <v>66</v>
      </c>
      <c r="B22" s="4"/>
      <c r="C22" s="11">
        <f>SUM([1]Mar_2015!$M$8:$O$8)/1000</f>
        <v>-6.5830000000000002</v>
      </c>
      <c r="D22" s="11">
        <f>SUM([1]Jun_2015!$M$8:$O$8)/1000</f>
        <v>-30.37</v>
      </c>
      <c r="E22" s="11">
        <f>SUM([1]Set_2015!$M$8:$O$8)/1000</f>
        <v>-19.260000000000002</v>
      </c>
      <c r="F22" s="11">
        <f>SUM([1]Dez_2015!$M$8:$O$8)/1000</f>
        <v>-178.113</v>
      </c>
      <c r="G22" s="11">
        <v>-32.525558800000006</v>
      </c>
      <c r="H22" s="11">
        <v>-29.083354480000004</v>
      </c>
      <c r="J22" s="11">
        <f>SUM(C22:F22)</f>
        <v>-234.32600000000002</v>
      </c>
      <c r="K22" s="11">
        <f>SUM(G22:H22)</f>
        <v>-61.60891328000001</v>
      </c>
      <c r="L22"/>
    </row>
    <row r="23" spans="1:18" s="3" customFormat="1" ht="15.75" customHeight="1" thickBot="1" x14ac:dyDescent="0.3">
      <c r="A23" s="13" t="s">
        <v>56</v>
      </c>
      <c r="B23" s="14">
        <f t="shared" ref="B23:H23" si="8">SUM(B20:B22)</f>
        <v>0</v>
      </c>
      <c r="C23" s="14">
        <f>[1]Mar_2015!$Q$8/1000</f>
        <v>306.31099999999998</v>
      </c>
      <c r="D23" s="14">
        <f>[1]Jun_2015!$Q$8/1000</f>
        <v>1464.87</v>
      </c>
      <c r="E23" s="14">
        <f>[1]Set_2015!$Q$8/1000</f>
        <v>2689.6759999999999</v>
      </c>
      <c r="F23" s="14">
        <f>[1]Dez_2015!$Q$8/1000</f>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3">
      <c r="A24" s="15" t="s">
        <v>57</v>
      </c>
      <c r="B24" s="4"/>
      <c r="C24" s="16">
        <f>[1]Mar_2015!$T$8/1000</f>
        <v>559.97452119999957</v>
      </c>
      <c r="D24" s="16">
        <f>[1]Jun_2015!$T$8/1000</f>
        <v>1971.8794902999994</v>
      </c>
      <c r="E24" s="16">
        <f>[1]Set_2015!$T$8/1000</f>
        <v>3453.5178610999992</v>
      </c>
      <c r="F24" s="16">
        <f>[1]Dez_2015!$T$8/1000</f>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3">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25">
      <c r="A26" s="20" t="s">
        <v>60</v>
      </c>
      <c r="B26" s="4"/>
      <c r="C26" s="21"/>
      <c r="D26" s="21"/>
      <c r="E26" s="21"/>
      <c r="F26" s="21"/>
      <c r="G26" s="21"/>
      <c r="H26" s="21"/>
      <c r="J26" s="21"/>
      <c r="K26" s="21"/>
      <c r="L26"/>
      <c r="N26" s="27"/>
      <c r="O26" s="27"/>
      <c r="P26" s="27"/>
    </row>
    <row r="27" spans="1:18" s="1" customFormat="1" ht="15.75" customHeight="1" x14ac:dyDescent="0.25">
      <c r="A27" s="8" t="s">
        <v>53</v>
      </c>
      <c r="B27" s="4"/>
      <c r="C27" s="9">
        <f>[1]Mar_2015!$E$9/1000</f>
        <v>4605.9430000000002</v>
      </c>
      <c r="D27" s="9">
        <f>[1]Jun_2015!$E$9/1000</f>
        <v>9597.4339999999993</v>
      </c>
      <c r="E27" s="9">
        <f>[1]Set_2015!$E$9/1000</f>
        <v>15200.722</v>
      </c>
      <c r="F27" s="9">
        <f>[1]Dez_2015!$E$9/1000</f>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25">
      <c r="A28" s="10" t="s">
        <v>54</v>
      </c>
      <c r="B28" s="4"/>
      <c r="C28" s="11">
        <f>[1]Mar_2015!$G$9/1000</f>
        <v>-3714.1390000000001</v>
      </c>
      <c r="D28" s="11">
        <f>[1]Jun_2015!$G$9/1000</f>
        <v>-7477.317</v>
      </c>
      <c r="E28" s="11">
        <f>[1]Set_2015!$G$9/1000</f>
        <v>-11801.749</v>
      </c>
      <c r="F28" s="11">
        <f>[1]Dez_2015!$G$9/1000</f>
        <v>-15461.151</v>
      </c>
      <c r="G28" s="11">
        <v>-4048.6063514137104</v>
      </c>
      <c r="H28" s="11">
        <v>-4171.3813433743571</v>
      </c>
      <c r="J28" s="11">
        <f>SUM(C28:F28)</f>
        <v>-38454.356</v>
      </c>
      <c r="K28" s="11">
        <f>SUM(G28:H28)</f>
        <v>-8219.9876947880675</v>
      </c>
      <c r="L28"/>
      <c r="N28" s="29"/>
      <c r="O28" s="29"/>
      <c r="P28" s="29"/>
    </row>
    <row r="29" spans="1:18" s="3" customFormat="1" ht="15.75" customHeight="1" x14ac:dyDescent="0.25">
      <c r="A29" s="13" t="s">
        <v>14</v>
      </c>
      <c r="B29" s="4"/>
      <c r="C29" s="14">
        <f>[1]Mar_2015!$I$9/1000</f>
        <v>891.80399999999997</v>
      </c>
      <c r="D29" s="14">
        <f>[1]Jun_2015!$I$9/1000</f>
        <v>2120.1170000000002</v>
      </c>
      <c r="E29" s="14">
        <f>[1]Set_2015!$I$9/1000</f>
        <v>3398.973</v>
      </c>
      <c r="F29" s="14">
        <f>[1]Dez_2015!$I$9/1000</f>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25">
      <c r="A30" s="10" t="s">
        <v>55</v>
      </c>
      <c r="B30" s="4"/>
      <c r="C30" s="11">
        <f>[1]Mar_2015!$K$9/1000</f>
        <v>-277.23200000000003</v>
      </c>
      <c r="D30" s="11">
        <f>[1]Jun_2015!$K$9/1000</f>
        <v>-572.48599999999999</v>
      </c>
      <c r="E30" s="11">
        <f>[1]Set_2015!$K$9/1000</f>
        <v>-876.62099999999998</v>
      </c>
      <c r="F30" s="11">
        <f>[1]Dez_2015!$K$9/1000</f>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25">
      <c r="A31" s="10" t="s">
        <v>66</v>
      </c>
      <c r="B31" s="4"/>
      <c r="C31" s="11">
        <f>SUM([1]Mar_2015!$M$9:$O$9)/1000</f>
        <v>-6.3019999999999996</v>
      </c>
      <c r="D31" s="11">
        <f>SUM([1]Jun_2015!$M$9:$O$9)/1000</f>
        <v>-26.67</v>
      </c>
      <c r="E31" s="11">
        <f>SUM([1]Set_2015!$M$9:$O$9)/1000</f>
        <v>-68.204999999999998</v>
      </c>
      <c r="F31" s="11">
        <f>SUM([1]Dez_2015!$M$9:$O$9)/1000</f>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3">
      <c r="A32" s="13" t="s">
        <v>56</v>
      </c>
      <c r="B32" s="4"/>
      <c r="C32" s="14">
        <f>[1]Mar_2015!$Q$9/1000</f>
        <v>608.27</v>
      </c>
      <c r="D32" s="14">
        <f>[1]Jun_2015!$Q$9/1000</f>
        <v>1520.961</v>
      </c>
      <c r="E32" s="14">
        <f>[1]Set_2015!$Q$9/1000</f>
        <v>2454.1469999999999</v>
      </c>
      <c r="F32" s="14">
        <f>[1]Dez_2015!$Q$9/1000</f>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3">
      <c r="A33" s="15" t="s">
        <v>57</v>
      </c>
      <c r="B33" s="4"/>
      <c r="C33" s="16">
        <f>[1]Mar_2015!$T$9/1000</f>
        <v>719.53645002586882</v>
      </c>
      <c r="D33" s="16">
        <f>[1]Jun_2015!$T$9/1000</f>
        <v>1737.5328017514405</v>
      </c>
      <c r="E33" s="16">
        <f>[1]Set_2015!$T$9/1000</f>
        <v>2818.9002729723516</v>
      </c>
      <c r="F33" s="16">
        <f>[1]Dez_2015!$T$9/1000</f>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3">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25">
      <c r="A35" s="20" t="s">
        <v>61</v>
      </c>
      <c r="B35" s="4"/>
      <c r="C35" s="21"/>
      <c r="D35" s="21"/>
      <c r="E35" s="21"/>
      <c r="F35" s="21"/>
      <c r="G35" s="21"/>
      <c r="H35" s="21"/>
      <c r="J35" s="21"/>
      <c r="K35" s="21"/>
      <c r="L35"/>
      <c r="N35" s="27"/>
      <c r="O35" s="27"/>
      <c r="P35" s="27"/>
    </row>
    <row r="36" spans="1:18" s="1" customFormat="1" ht="15.75" customHeight="1" x14ac:dyDescent="0.25">
      <c r="A36" s="8" t="s">
        <v>53</v>
      </c>
      <c r="B36" s="4"/>
      <c r="C36" s="9">
        <f>[1]Mar_2015!$E$10/1000</f>
        <v>639.82600000000002</v>
      </c>
      <c r="D36" s="9">
        <f>[1]Jun_2015!$E$10/1000</f>
        <v>1244.675</v>
      </c>
      <c r="E36" s="9">
        <f>[1]Set_2015!$E$10/1000</f>
        <v>2055.9690000000001</v>
      </c>
      <c r="F36" s="9">
        <f>[1]Dez_2015!$E$10/1000</f>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25">
      <c r="A37" s="10" t="s">
        <v>54</v>
      </c>
      <c r="B37" s="4"/>
      <c r="C37" s="11">
        <f>[1]Mar_2015!$G$10/1000</f>
        <v>-599.73800000000006</v>
      </c>
      <c r="D37" s="11">
        <f>[1]Jun_2015!$G$10/1000</f>
        <v>-1111.741</v>
      </c>
      <c r="E37" s="11">
        <f>[1]Set_2015!$G$10/1000</f>
        <v>-1847.4390000000001</v>
      </c>
      <c r="F37" s="11">
        <f>[1]Dez_2015!$G$10/1000</f>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25">
      <c r="A38" s="13" t="s">
        <v>14</v>
      </c>
      <c r="B38" s="4"/>
      <c r="C38" s="14">
        <f>[1]Mar_2015!$I$10/1000</f>
        <v>40.088000000000001</v>
      </c>
      <c r="D38" s="14">
        <f>[1]Jun_2015!$I$10/1000</f>
        <v>132.934</v>
      </c>
      <c r="E38" s="14">
        <f>[1]Set_2015!$I$10/1000</f>
        <v>208.53</v>
      </c>
      <c r="F38" s="14">
        <f>[1]Dez_2015!$I$10/1000</f>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25">
      <c r="A39" s="10" t="s">
        <v>55</v>
      </c>
      <c r="B39" s="4"/>
      <c r="C39" s="11">
        <f>[1]Mar_2015!$K$10/1000</f>
        <v>-51.116</v>
      </c>
      <c r="D39" s="11">
        <f>[1]Jun_2015!$K$10/1000</f>
        <v>-102.20399999999999</v>
      </c>
      <c r="E39" s="11">
        <f>[1]Set_2015!$K$10/1000</f>
        <v>-160.86500000000001</v>
      </c>
      <c r="F39" s="11">
        <f>[1]Dez_2015!$K$10/1000</f>
        <v>-224.857</v>
      </c>
      <c r="G39" s="11">
        <v>-55.397963250000004</v>
      </c>
      <c r="H39" s="11">
        <v>-55.572412709999995</v>
      </c>
      <c r="J39" s="11">
        <f>SUM(C39:F39)</f>
        <v>-539.04200000000003</v>
      </c>
      <c r="K39" s="11">
        <f>SUM(G39:H39)</f>
        <v>-110.97037596</v>
      </c>
      <c r="L39"/>
      <c r="N39" s="29"/>
      <c r="O39" s="29"/>
      <c r="P39" s="29"/>
    </row>
    <row r="40" spans="1:18" s="12" customFormat="1" ht="15.75" customHeight="1" x14ac:dyDescent="0.25">
      <c r="A40" s="10" t="s">
        <v>66</v>
      </c>
      <c r="B40" s="4"/>
      <c r="C40" s="11">
        <f>SUM([1]Mar_2015!$M$10:$O$10)/1000</f>
        <v>4.8369999999999997</v>
      </c>
      <c r="D40" s="11">
        <f>SUM([1]Jun_2015!$M$10:$O$10)/1000</f>
        <v>13.532999999999999</v>
      </c>
      <c r="E40" s="11">
        <f>SUM([1]Set_2015!$M$10:$O$10)/1000</f>
        <v>15.076000000000001</v>
      </c>
      <c r="F40" s="11">
        <f>SUM([1]Dez_2015!$M$10:$O$10)/1000</f>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3">
      <c r="A41" s="13" t="s">
        <v>56</v>
      </c>
      <c r="B41" s="4"/>
      <c r="C41" s="14">
        <f>[1]Mar_2015!$Q$10/1000</f>
        <v>-6.1909999999999998</v>
      </c>
      <c r="D41" s="14">
        <f>[1]Jun_2015!$Q$10/1000</f>
        <v>44.262999999999998</v>
      </c>
      <c r="E41" s="14">
        <f>[1]Set_2015!$Q$10/1000</f>
        <v>62.741</v>
      </c>
      <c r="F41" s="14">
        <f>[1]Dez_2015!$Q$10/1000</f>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3">
      <c r="A42" s="15" t="s">
        <v>57</v>
      </c>
      <c r="B42" s="4"/>
      <c r="C42" s="16">
        <f>[1]Mar_2015!$T$10/1000</f>
        <v>57.290997770000061</v>
      </c>
      <c r="D42" s="16">
        <f>[1]Jun_2015!$T$10/1000</f>
        <v>160.03326706000013</v>
      </c>
      <c r="E42" s="16">
        <f>[1]Set_2015!$T$10/1000</f>
        <v>247.66784354000021</v>
      </c>
      <c r="F42" s="16">
        <f>[1]Dez_2015!$T$10/1000</f>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3">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25">
      <c r="A44" s="20" t="s">
        <v>62</v>
      </c>
      <c r="B44" s="4"/>
      <c r="C44" s="21"/>
      <c r="D44" s="21"/>
      <c r="E44" s="21"/>
      <c r="F44" s="21"/>
      <c r="G44" s="21"/>
      <c r="H44" s="21"/>
      <c r="J44" s="21"/>
      <c r="K44" s="21"/>
      <c r="L44"/>
      <c r="N44" s="27"/>
      <c r="O44" s="27"/>
      <c r="P44" s="27"/>
    </row>
    <row r="45" spans="1:18" s="1" customFormat="1" ht="15.75" customHeight="1" x14ac:dyDescent="0.25">
      <c r="A45" s="8" t="s">
        <v>53</v>
      </c>
      <c r="B45" s="4"/>
      <c r="C45" s="9">
        <f>[1]Mar_2015!$E$12/1000</f>
        <v>193.00899999999999</v>
      </c>
      <c r="D45" s="9">
        <f>[1]Jun_2015!$E$12/1000</f>
        <v>408.01600000000002</v>
      </c>
      <c r="E45" s="9">
        <f>[1]Set_2015!$E$12/1000</f>
        <v>638.61099999999999</v>
      </c>
      <c r="F45" s="9">
        <f>[1]Dez_2015!$E$12/1000</f>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25">
      <c r="A46" s="10" t="s">
        <v>54</v>
      </c>
      <c r="B46" s="4"/>
      <c r="C46" s="11">
        <f>[1]Mar_2015!$G$12/1000</f>
        <v>-152.19900000000001</v>
      </c>
      <c r="D46" s="11">
        <f>[1]Jun_2015!$G$12/1000</f>
        <v>-322.96199999999999</v>
      </c>
      <c r="E46" s="11">
        <f>[1]Set_2015!$G$12/1000</f>
        <v>-499.976</v>
      </c>
      <c r="F46" s="11">
        <f>[1]Dez_2015!$G$12/1000</f>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25">
      <c r="A47" s="13" t="s">
        <v>14</v>
      </c>
      <c r="B47" s="4"/>
      <c r="C47" s="14">
        <f>[1]Mar_2015!$I$12/1000</f>
        <v>40.81</v>
      </c>
      <c r="D47" s="14">
        <f>[1]Jun_2015!$I$12/1000</f>
        <v>85.054000000000002</v>
      </c>
      <c r="E47" s="14">
        <f>[1]Set_2015!$I$12/1000</f>
        <v>138.63499999999999</v>
      </c>
      <c r="F47" s="14">
        <f>[1]Dez_2015!$I$12/1000</f>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25">
      <c r="A48" s="10" t="s">
        <v>55</v>
      </c>
      <c r="B48" s="4"/>
      <c r="C48" s="11">
        <f>[1]Mar_2015!$K$12/1000</f>
        <v>-30.155999999999999</v>
      </c>
      <c r="D48" s="11">
        <f>[1]Jun_2015!$K$12/1000</f>
        <v>-61.326000000000001</v>
      </c>
      <c r="E48" s="11">
        <f>[1]Set_2015!$K$12/1000</f>
        <v>-91.433000000000007</v>
      </c>
      <c r="F48" s="11">
        <f>[1]Dez_2015!$K$12/1000</f>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25">
      <c r="A49" s="10" t="s">
        <v>66</v>
      </c>
      <c r="B49" s="4"/>
      <c r="C49" s="11">
        <f>SUM([1]Mar_2015!$M$12:$O$12)/1000</f>
        <v>0.14799999999999999</v>
      </c>
      <c r="D49" s="11">
        <f>SUM([1]Jun_2015!$M$12:$O$12)/1000</f>
        <v>-0.53300000000000003</v>
      </c>
      <c r="E49" s="11">
        <f>SUM([1]Set_2015!$M$12:$O$12)/1000</f>
        <v>-3</v>
      </c>
      <c r="F49" s="11">
        <f>SUM([1]Dez_2015!$M$12:$O$12)/1000</f>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3">
      <c r="A50" s="13" t="s">
        <v>56</v>
      </c>
      <c r="B50" s="4"/>
      <c r="C50" s="14">
        <f>[1]Mar_2015!$Q$12/1000</f>
        <v>10.802</v>
      </c>
      <c r="D50" s="14">
        <f>[1]Jun_2015!$Q$12/1000</f>
        <v>23.195</v>
      </c>
      <c r="E50" s="14">
        <f>[1]Set_2015!$Q$12/1000</f>
        <v>44.201999999999998</v>
      </c>
      <c r="F50" s="14">
        <f>[1]Dez_2015!$Q$12/1000</f>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3">
      <c r="A51" s="15" t="s">
        <v>57</v>
      </c>
      <c r="B51" s="4"/>
      <c r="C51" s="16">
        <f>[1]Mar_2015!$T$12/1000</f>
        <v>10.80249267554656</v>
      </c>
      <c r="D51" s="16">
        <f>[1]Jun_2015!$T$12/1000</f>
        <v>25.971608037686202</v>
      </c>
      <c r="E51" s="16">
        <f>[1]Set_2015!$T$12/1000</f>
        <v>47.876428537253872</v>
      </c>
      <c r="F51" s="16">
        <f>[1]Dez_2015!$T$12/1000</f>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3">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25">
      <c r="A53" s="7" t="s">
        <v>21</v>
      </c>
      <c r="C53" s="7"/>
      <c r="D53" s="7"/>
      <c r="E53" s="7"/>
      <c r="F53" s="7"/>
      <c r="G53" s="7"/>
      <c r="H53" s="7"/>
      <c r="J53" s="7"/>
      <c r="K53" s="7"/>
      <c r="N53" s="31"/>
      <c r="O53" s="31"/>
      <c r="P53" s="31"/>
    </row>
    <row r="54" spans="1:18" s="1" customFormat="1" ht="15.75" customHeight="1" x14ac:dyDescent="0.25">
      <c r="A54" s="8" t="s">
        <v>53</v>
      </c>
      <c r="B54" s="4"/>
      <c r="C54" s="9">
        <f>[1]Mar_2015!$E$11/1000</f>
        <v>1751.2439999999999</v>
      </c>
      <c r="D54" s="9">
        <f>[1]Jun_2015!$E$11/1000</f>
        <v>3734.9560000000001</v>
      </c>
      <c r="E54" s="9">
        <f>[1]Set_2015!$E$11/1000</f>
        <v>5876.4489999999996</v>
      </c>
      <c r="F54" s="9">
        <f>[1]Dez_2015!$E$11/1000</f>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25">
      <c r="A55" s="10" t="s">
        <v>54</v>
      </c>
      <c r="B55" s="4"/>
      <c r="C55" s="11">
        <f>[1]Mar_2015!$G$11/1000</f>
        <v>-1582.825</v>
      </c>
      <c r="D55" s="11">
        <f>[1]Jun_2015!$G$11/1000</f>
        <v>-3302.7660000000001</v>
      </c>
      <c r="E55" s="11">
        <f>[1]Set_2015!$G$11/1000</f>
        <v>-5117.1809999999996</v>
      </c>
      <c r="F55" s="11">
        <f>[1]Dez_2015!$G$11/1000</f>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25">
      <c r="A56" s="13" t="s">
        <v>14</v>
      </c>
      <c r="B56" s="4"/>
      <c r="C56" s="14">
        <f>[1]Mar_2015!$I$11/1000</f>
        <v>168.41900000000001</v>
      </c>
      <c r="D56" s="14">
        <f>[1]Jun_2015!$I$11/1000</f>
        <v>432.19</v>
      </c>
      <c r="E56" s="14">
        <f>[1]Set_2015!$I$11/1000</f>
        <v>759.26800000000003</v>
      </c>
      <c r="F56" s="14">
        <f>[1]Dez_2015!$I$11/1000</f>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25">
      <c r="A57" s="10" t="s">
        <v>55</v>
      </c>
      <c r="B57" s="4"/>
      <c r="C57" s="11">
        <f>[1]Mar_2015!$K$11/1000</f>
        <v>-88.980999999999995</v>
      </c>
      <c r="D57" s="11">
        <f>[1]Jun_2015!$K$11/1000</f>
        <v>-186.76599999999999</v>
      </c>
      <c r="E57" s="11">
        <f>[1]Set_2015!$K$11/1000</f>
        <v>-307.15499999999997</v>
      </c>
      <c r="F57" s="11">
        <f>[1]Dez_2015!$K$11/1000</f>
        <v>-445.85</v>
      </c>
      <c r="G57" s="11">
        <v>-122.81774368206725</v>
      </c>
      <c r="H57" s="11">
        <v>-129.58541071407546</v>
      </c>
      <c r="J57" s="11">
        <f>SUM(C57:F57)</f>
        <v>-1028.752</v>
      </c>
      <c r="K57" s="11">
        <f>SUM(G57:H57)</f>
        <v>-252.40315439614272</v>
      </c>
      <c r="L57"/>
      <c r="N57" s="29"/>
      <c r="O57" s="29"/>
      <c r="P57" s="29"/>
    </row>
    <row r="58" spans="1:18" s="12" customFormat="1" ht="15.75" customHeight="1" x14ac:dyDescent="0.25">
      <c r="A58" s="10" t="s">
        <v>66</v>
      </c>
      <c r="B58" s="4"/>
      <c r="C58" s="11">
        <f>SUM([1]Mar_2015!$M$11:$O$11)/1000</f>
        <v>0</v>
      </c>
      <c r="D58" s="11">
        <f>SUM([1]Jun_2015!$M$11:$O$11)/1000</f>
        <v>0.80500000000000005</v>
      </c>
      <c r="E58" s="11">
        <f>SUM([1]Set_2015!$M$11:$O$11)/1000</f>
        <v>1.859</v>
      </c>
      <c r="F58" s="11">
        <f>SUM([1]Dez_2015!$M$11:$O$11)/1000</f>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3">
      <c r="A59" s="13" t="s">
        <v>56</v>
      </c>
      <c r="B59" s="4"/>
      <c r="C59" s="14">
        <f>[1]Mar_2015!$Q$11/1000</f>
        <v>79.438000000000002</v>
      </c>
      <c r="D59" s="14">
        <f>[1]Jun_2015!$Q$11/1000</f>
        <v>246.22900000000001</v>
      </c>
      <c r="E59" s="14">
        <f>[1]Set_2015!$Q$11/1000</f>
        <v>453.97199999999998</v>
      </c>
      <c r="F59" s="14">
        <f>[1]Dez_2015!$Q$11/1000</f>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3">
      <c r="A60" s="15" t="s">
        <v>57</v>
      </c>
      <c r="B60" s="4"/>
      <c r="C60" s="16">
        <f>[1]Mar_2015!$T$11/1000</f>
        <v>128.26082908150713</v>
      </c>
      <c r="D60" s="16">
        <f>[1]Jun_2015!$T$11/1000</f>
        <v>348.92288684520105</v>
      </c>
      <c r="E60" s="16">
        <f>[1]Set_2015!$T$11/1000</f>
        <v>617.10847408048789</v>
      </c>
      <c r="F60" s="16">
        <f>[1]Dez_2015!$T$11/1000</f>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3">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25">
      <c r="A62" s="7" t="s">
        <v>30</v>
      </c>
      <c r="C62" s="7"/>
      <c r="D62" s="7"/>
      <c r="E62" s="7"/>
      <c r="F62" s="7"/>
      <c r="G62" s="7"/>
      <c r="H62" s="7"/>
      <c r="J62" s="7"/>
      <c r="K62" s="7"/>
      <c r="N62" s="31"/>
      <c r="O62" s="31"/>
      <c r="P62" s="31"/>
    </row>
    <row r="63" spans="1:18" s="1" customFormat="1" ht="15.75" customHeight="1" x14ac:dyDescent="0.25">
      <c r="A63" s="8" t="s">
        <v>53</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25">
      <c r="A64" s="10" t="s">
        <v>54</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2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25">
      <c r="A66" s="10" t="s">
        <v>55</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25">
      <c r="A67" s="10" t="s">
        <v>66</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3">
      <c r="A68" s="13" t="s">
        <v>56</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3">
      <c r="A69" s="15" t="s">
        <v>57</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3">
      <c r="G70" s="25"/>
      <c r="H70" s="25"/>
      <c r="J70" s="25"/>
      <c r="K70" s="25"/>
      <c r="N70" s="31"/>
      <c r="O70" s="31"/>
      <c r="P70" s="31"/>
      <c r="Q70" s="26">
        <f>Q69-G68</f>
        <v>27.261009000000005</v>
      </c>
      <c r="R70" s="26">
        <f>R69-H68</f>
        <v>-27.260628469999993</v>
      </c>
    </row>
    <row r="71" spans="1:18" ht="15.75" customHeight="1" x14ac:dyDescent="0.25">
      <c r="A71" s="33" t="s">
        <v>58</v>
      </c>
      <c r="C71" s="33"/>
      <c r="D71" s="33"/>
      <c r="E71" s="33"/>
      <c r="F71" s="33"/>
      <c r="G71" s="33"/>
      <c r="H71" s="33"/>
      <c r="J71" s="33"/>
      <c r="K71" s="33"/>
      <c r="N71" s="31"/>
      <c r="O71" s="31"/>
      <c r="P71" s="31"/>
    </row>
    <row r="72" spans="1:18" s="1" customFormat="1" ht="15.75" customHeight="1" x14ac:dyDescent="0.25">
      <c r="A72" s="8" t="s">
        <v>53</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25">
      <c r="A73" s="10" t="s">
        <v>54</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2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25">
      <c r="A75" s="10" t="s">
        <v>55</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25">
      <c r="A76" s="10" t="s">
        <v>66</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3">
      <c r="A77" s="13" t="s">
        <v>56</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3">
      <c r="A78" s="15" t="s">
        <v>57</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3">
      <c r="C79" s="25">
        <f>C78-[1]Mar_2015!$T$13/1000</f>
        <v>0</v>
      </c>
      <c r="D79" s="25">
        <f>D78-[1]Jun_2015!$T$13/1000</f>
        <v>0</v>
      </c>
      <c r="E79" s="25">
        <f>E78-[1]Set_2015!$T$13/1000</f>
        <v>0</v>
      </c>
      <c r="F79" s="25">
        <f>F78-[1]Dez_2015!$T$13/1000</f>
        <v>0</v>
      </c>
      <c r="N79" s="31"/>
      <c r="O79" s="31"/>
      <c r="P79" s="31"/>
    </row>
    <row r="80" spans="1:18" ht="15.75" customHeight="1" x14ac:dyDescent="0.25">
      <c r="A80" s="7" t="s">
        <v>65</v>
      </c>
      <c r="C80" s="7"/>
      <c r="D80" s="7"/>
      <c r="E80" s="7"/>
      <c r="F80" s="7"/>
      <c r="G80" s="7"/>
      <c r="H80" s="7"/>
      <c r="J80" s="7"/>
      <c r="K80" s="7"/>
      <c r="N80" s="31"/>
      <c r="O80" s="31"/>
      <c r="P80" s="31"/>
    </row>
    <row r="81" spans="1:16" ht="15.75" customHeight="1" x14ac:dyDescent="0.25">
      <c r="A81" s="8" t="s">
        <v>53</v>
      </c>
      <c r="C81" s="9">
        <f>SUM([1]Mar_2015!$E$15:$E$16)/1000</f>
        <v>106.68899999999999</v>
      </c>
      <c r="D81" s="9">
        <f>SUM([1]Jun_2015!$E$15:$E$16)/1000</f>
        <v>273.57900000000001</v>
      </c>
      <c r="E81" s="9">
        <f>SUM([1]Set_2015!$E$15:$E$16)/1000</f>
        <v>442.46899999999999</v>
      </c>
      <c r="F81" s="9">
        <f>SUM([1]Dez_2015!$E$15:$E$16)/1000</f>
        <v>631.51199999999994</v>
      </c>
      <c r="G81" s="9">
        <f>SUM('[2]Consolidação Rev'!$C$57:$C$58)</f>
        <v>50.317339589999989</v>
      </c>
      <c r="H81" s="9">
        <f>SUM('[2]Consolidação Rev'!$C$24:$C$25)</f>
        <v>-44.305339589999988</v>
      </c>
      <c r="J81" s="9">
        <f>SUM(C81:F81)</f>
        <v>1454.249</v>
      </c>
      <c r="K81" s="9">
        <f>SUM(G81:H81)</f>
        <v>6.0120000000000005</v>
      </c>
      <c r="N81" s="31"/>
      <c r="O81" s="31"/>
      <c r="P81" s="31"/>
    </row>
    <row r="82" spans="1:16" ht="15.75" customHeight="1" x14ac:dyDescent="0.25">
      <c r="A82" s="10" t="s">
        <v>54</v>
      </c>
      <c r="C82" s="11">
        <f>SUM([1]Mar_2015!$G$15:$G$16)/1000</f>
        <v>-77.188999999999993</v>
      </c>
      <c r="D82" s="11">
        <f>SUM([1]Jun_2015!$G$15:$G$16)/1000</f>
        <v>-274.286</v>
      </c>
      <c r="E82" s="11">
        <f>SUM([1]Set_2015!$G$15:$G$16)/1000</f>
        <v>-446.86099999999999</v>
      </c>
      <c r="F82" s="11">
        <f>SUM([1]Dez_2015!$G$15:$G$16)/1000</f>
        <v>-637.04499999999996</v>
      </c>
      <c r="G82" s="32">
        <f>SUM('[2]Consolidação Rev'!$D$57:$D$58)</f>
        <v>-47.167881799999989</v>
      </c>
      <c r="H82" s="32">
        <f>SUM('[2]Consolidação Rev'!$D$24:$D$25)</f>
        <v>39.766881799999993</v>
      </c>
      <c r="J82" s="11">
        <f>SUM(C82:F82)</f>
        <v>-1435.3809999999999</v>
      </c>
      <c r="K82" s="11">
        <f>SUM(G82:H82)</f>
        <v>-7.4009999999999962</v>
      </c>
      <c r="N82" s="31"/>
      <c r="O82" s="31"/>
      <c r="P82" s="31"/>
    </row>
    <row r="83" spans="1:16" ht="15.75" customHeight="1" x14ac:dyDescent="0.25">
      <c r="A83" s="13" t="s">
        <v>14</v>
      </c>
      <c r="C83" s="14">
        <f>SUM([1]Mar_2015!$I$15:$I$16)/1000</f>
        <v>29.5</v>
      </c>
      <c r="D83" s="14">
        <f>SUM([1]Jun_2015!$I$15:$I$16)/1000</f>
        <v>-0.70699999999999996</v>
      </c>
      <c r="E83" s="14">
        <f>SUM([1]Set_2015!$I$15:$I$16)/1000</f>
        <v>-4.3920000000000003</v>
      </c>
      <c r="F83" s="14">
        <f>SUM([1]Dez_2015!$I$15:$I$16)/1000</f>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25">
      <c r="A84" s="10" t="s">
        <v>55</v>
      </c>
      <c r="C84" s="11">
        <f>SUM([1]Mar_2015!$K$15:$K$16)/1000</f>
        <v>5.8339999999999996</v>
      </c>
      <c r="D84" s="11">
        <f>SUM([1]Jun_2015!$K$15:$K$16)/1000</f>
        <v>8.8569999999999993</v>
      </c>
      <c r="E84" s="11">
        <f>SUM([1]Set_2015!$K$15:$K$16)/1000</f>
        <v>37.261000000000003</v>
      </c>
      <c r="F84" s="11">
        <f>SUM([1]Dez_2015!$K$15:$K$16)/1000</f>
        <v>-100.218</v>
      </c>
      <c r="G84" s="11">
        <f>SUM('[2]Consolidação Rev'!$F$57:$F$58)</f>
        <v>-22.810258392547865</v>
      </c>
      <c r="H84" s="11">
        <f>SUM('[2]Consolidação Rev'!$F$24:$F$25)</f>
        <v>-43.888684434777161</v>
      </c>
      <c r="J84" s="11">
        <f>SUM(C84:F84)</f>
        <v>-48.266000000000005</v>
      </c>
      <c r="K84" s="11">
        <f>SUM(G84:H84)</f>
        <v>-66.698942827325027</v>
      </c>
      <c r="N84" s="31"/>
      <c r="O84" s="31"/>
      <c r="P84" s="31"/>
    </row>
    <row r="85" spans="1:16" ht="15.75" customHeight="1" x14ac:dyDescent="0.25">
      <c r="A85" s="10" t="s">
        <v>66</v>
      </c>
      <c r="C85" s="11">
        <f>SUM([1]Mar_2015!$M$15:$O$16)/1000</f>
        <v>-29.99</v>
      </c>
      <c r="D85" s="11">
        <f>SUM([1]Jun_2015!$M$15:$O$16)/1000</f>
        <v>-36.774000000000001</v>
      </c>
      <c r="E85" s="11">
        <f>SUM([1]Set_2015!$M$15:$O$16)/1000</f>
        <v>-89.521000000000001</v>
      </c>
      <c r="F85" s="11">
        <f>SUM([1]Dez_2015!$M$15:$O$16)/1000</f>
        <v>-350.68400000000003</v>
      </c>
      <c r="G85" s="11">
        <f>SUM('[2]Consolidação Rev'!$G$57:$I$58)</f>
        <v>-20.60763643979309</v>
      </c>
      <c r="H85" s="11">
        <f>SUM('[2]Consolidação Rev'!$G$24:$I$25)</f>
        <v>-8.2013831406381712</v>
      </c>
      <c r="J85" s="11">
        <f>SUM(C85:F85)</f>
        <v>-506.96900000000005</v>
      </c>
      <c r="K85" s="11">
        <f>SUM(G85:H85)</f>
        <v>-28.809019580431261</v>
      </c>
      <c r="N85" s="31"/>
      <c r="O85" s="31"/>
      <c r="P85" s="31"/>
    </row>
    <row r="86" spans="1:16" ht="15.75" customHeight="1" thickBot="1" x14ac:dyDescent="0.3">
      <c r="A86" s="13" t="s">
        <v>56</v>
      </c>
      <c r="C86" s="14">
        <f>SUM([1]Mar_2015!$Q$15:$Q$16)/1000</f>
        <v>5.3440000000000003</v>
      </c>
      <c r="D86" s="14">
        <f>SUM([1]Jun_2015!$Q$15:$Q$16)/1000</f>
        <v>-28.623999999999999</v>
      </c>
      <c r="E86" s="14">
        <f>SUM([1]Set_2015!$Q$15:$Q$16)/1000</f>
        <v>-56.652000000000001</v>
      </c>
      <c r="F86" s="14">
        <f>SUM([1]Dez_2015!$Q$15:$Q$16)/1000</f>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3">
      <c r="A87" s="15" t="s">
        <v>57</v>
      </c>
      <c r="C87" s="16">
        <f>SUM([1]Mar_2015!$T$15:$T$16)/1000</f>
        <v>-2.9679312163082288</v>
      </c>
      <c r="D87" s="16">
        <f>SUM([1]Jun_2015!$T$15:$T$16)/1000</f>
        <v>-1.7831108765484096</v>
      </c>
      <c r="E87" s="16">
        <f>SUM([1]Set_2015!$T$15:$T$16)/1000</f>
        <v>-17.446942870275613</v>
      </c>
      <c r="F87" s="16">
        <f>SUM([1]Dez_2015!$T$15:$T$16)/1000</f>
        <v>-401.71423312921831</v>
      </c>
      <c r="G87" s="16">
        <f>SUM('[2]Consolidação Rev'!$P$57:$P$58)</f>
        <v>-21.821763862340958</v>
      </c>
      <c r="H87" s="16">
        <f>SUM('[2]Consolidação Rev'!$P$24:$P$25)</f>
        <v>-54.190569382715466</v>
      </c>
      <c r="J87" s="16">
        <f>SUM(C87:F87)</f>
        <v>-423.91221809235054</v>
      </c>
      <c r="K87" s="16">
        <f>SUM(G87:H87)</f>
        <v>-76.012333245056425</v>
      </c>
      <c r="N87" s="31"/>
      <c r="O87" s="31"/>
      <c r="P87" s="31"/>
    </row>
    <row r="88" spans="1:16" ht="15.75" customHeight="1" thickBot="1" x14ac:dyDescent="0.3">
      <c r="N88" s="31"/>
      <c r="O88" s="31"/>
      <c r="P88" s="31"/>
    </row>
    <row r="89" spans="1:16" ht="15.75" customHeight="1" x14ac:dyDescent="0.25">
      <c r="A89" s="7" t="s">
        <v>64</v>
      </c>
      <c r="C89" s="7"/>
      <c r="D89" s="7"/>
      <c r="E89" s="7"/>
      <c r="F89" s="7"/>
      <c r="G89" s="7"/>
      <c r="H89" s="7"/>
      <c r="J89" s="7"/>
      <c r="K89" s="7"/>
      <c r="N89" s="31"/>
      <c r="O89" s="31"/>
      <c r="P89" s="31"/>
    </row>
    <row r="90" spans="1:16" ht="15.75" customHeight="1" x14ac:dyDescent="0.25">
      <c r="A90" s="8" t="s">
        <v>53</v>
      </c>
      <c r="C90" s="9">
        <f>[1]Mar_2015!$E$20/1000</f>
        <v>-2201.415</v>
      </c>
      <c r="D90" s="9">
        <f>[1]Jun_2015!$E$20/1000</f>
        <v>-4655.9470000000001</v>
      </c>
      <c r="E90" s="9">
        <f>[1]Set_2015!$E$20/1000</f>
        <v>-7235.8180000000002</v>
      </c>
      <c r="F90" s="9">
        <f>[1]Dez_2015!$E$20/1000</f>
        <v>-9499.07</v>
      </c>
      <c r="G90" s="9">
        <f>'[2]Consolidação Rev'!$C$62</f>
        <v>-2535.729950230063</v>
      </c>
      <c r="H90" s="9">
        <f>'[2]Consolidação Rev'!$C$29</f>
        <v>-2998.4496756325098</v>
      </c>
      <c r="J90" s="9">
        <f>SUM(C90:F90)</f>
        <v>-23592.25</v>
      </c>
      <c r="K90" s="9">
        <f>SUM(G90:H90)</f>
        <v>-5534.1796258625727</v>
      </c>
      <c r="N90" s="31"/>
      <c r="O90" s="31"/>
      <c r="P90" s="31"/>
    </row>
    <row r="91" spans="1:16" ht="15.75" customHeight="1" x14ac:dyDescent="0.25">
      <c r="A91" s="10" t="s">
        <v>54</v>
      </c>
      <c r="C91" s="11">
        <f>[1]Mar_2015!$G$20/1000</f>
        <v>2165.5450000000001</v>
      </c>
      <c r="D91" s="11">
        <f>[1]Jun_2015!$G$20/1000</f>
        <v>4472.6130000000003</v>
      </c>
      <c r="E91" s="11">
        <f>[1]Set_2015!$G$20/1000</f>
        <v>7141.3249999999998</v>
      </c>
      <c r="F91" s="11">
        <f>[1]Dez_2015!$G$20/1000</f>
        <v>9249.8549999999996</v>
      </c>
      <c r="G91" s="32">
        <f>'[2]Consolidação Rev'!$D$62</f>
        <v>2573.1909135109254</v>
      </c>
      <c r="H91" s="32">
        <f>'[2]Consolidação Rev'!$D$29</f>
        <v>2964.7893263263486</v>
      </c>
      <c r="J91" s="11">
        <f>SUM(C91:F91)</f>
        <v>23029.338</v>
      </c>
      <c r="K91" s="11">
        <f>SUM(G91:H91)</f>
        <v>5537.980239837274</v>
      </c>
    </row>
    <row r="92" spans="1:16" ht="15.75" customHeight="1" x14ac:dyDescent="0.25">
      <c r="A92" s="13" t="s">
        <v>14</v>
      </c>
      <c r="C92" s="14">
        <f>[1]Mar_2015!$I$20/1000</f>
        <v>-35.869999999999997</v>
      </c>
      <c r="D92" s="14">
        <f>[1]Jun_2015!$I$20/1000</f>
        <v>-183.334</v>
      </c>
      <c r="E92" s="14">
        <f>[1]Set_2015!$I$20/1000</f>
        <v>-94.492999999999995</v>
      </c>
      <c r="F92" s="14">
        <f>[1]Dez_2015!$I$20/1000</f>
        <v>-249.215</v>
      </c>
      <c r="G92" s="14">
        <f>G90+G91</f>
        <v>37.460963280862416</v>
      </c>
      <c r="H92" s="14">
        <f>H90+H91</f>
        <v>-33.660349306161152</v>
      </c>
      <c r="J92" s="14">
        <f>J90+J91</f>
        <v>-562.91200000000026</v>
      </c>
      <c r="K92" s="14">
        <f>K90+K91</f>
        <v>3.8006139747012639</v>
      </c>
    </row>
    <row r="93" spans="1:16" ht="15.75" customHeight="1" x14ac:dyDescent="0.25">
      <c r="A93" s="10" t="s">
        <v>55</v>
      </c>
      <c r="C93" s="11">
        <f>[1]Mar_2015!$K$20/1000</f>
        <v>0</v>
      </c>
      <c r="D93" s="11">
        <f>[1]Jun_2015!$K$20/1000</f>
        <v>0</v>
      </c>
      <c r="E93" s="11">
        <f>[1]Set_2015!$K$20/1000</f>
        <v>0</v>
      </c>
      <c r="F93" s="11">
        <f>[1]Dez_2015!$K$20/1000</f>
        <v>154.114</v>
      </c>
      <c r="G93" s="11">
        <f>'[2]Consolidação Rev'!$F$62</f>
        <v>20.863</v>
      </c>
      <c r="H93" s="11">
        <f>'[2]Consolidação Rev'!$F$29</f>
        <v>33.606000000000051</v>
      </c>
      <c r="J93" s="11">
        <f>SUM(C93:F93)</f>
        <v>154.114</v>
      </c>
      <c r="K93" s="11">
        <f>SUM(G93:H93)</f>
        <v>54.469000000000051</v>
      </c>
    </row>
    <row r="94" spans="1:16" ht="15.75" customHeight="1" x14ac:dyDescent="0.25">
      <c r="A94" s="10" t="s">
        <v>66</v>
      </c>
      <c r="C94" s="11">
        <f>SUM([1]Mar_2015!$M$20:$O$20)/1000</f>
        <v>0</v>
      </c>
      <c r="D94" s="11">
        <f>SUM([1]Jun_2015!$M$20:$O$20)/1000</f>
        <v>0</v>
      </c>
      <c r="E94" s="11">
        <f>SUM([1]Set_2015!$M$20:$O$20)/1000</f>
        <v>0</v>
      </c>
      <c r="F94" s="11">
        <f>SUM([1]Dez_2015!$M$20:$O$20)/1000</f>
        <v>0</v>
      </c>
      <c r="G94" s="11">
        <f>SUM('[2]Consolidação Rev'!$G$62:$I$62)</f>
        <v>0</v>
      </c>
      <c r="H94" s="11">
        <f>SUM('[2]Consolidação Rev'!$G$29:$I$29)</f>
        <v>0</v>
      </c>
      <c r="J94" s="11">
        <f>SUM(C94:F94)</f>
        <v>0</v>
      </c>
      <c r="K94" s="11">
        <f>SUM(G94:H94)</f>
        <v>0</v>
      </c>
    </row>
    <row r="95" spans="1:16" ht="15.75" customHeight="1" thickBot="1" x14ac:dyDescent="0.3">
      <c r="A95" s="13" t="s">
        <v>56</v>
      </c>
      <c r="C95" s="14">
        <f>[1]Mar_2015!$Q$20/1000</f>
        <v>-35.869999999999997</v>
      </c>
      <c r="D95" s="14">
        <f>[1]Jun_2015!$Q$20/1000</f>
        <v>-183.334</v>
      </c>
      <c r="E95" s="14">
        <f>[1]Set_2015!$Q$20/1000</f>
        <v>-94.492999999999995</v>
      </c>
      <c r="F95" s="14">
        <f>[1]Dez_2015!$Q$20/1000</f>
        <v>-95.100999999999999</v>
      </c>
      <c r="G95" s="14">
        <f>SUM(G92:G94)</f>
        <v>58.323963280862415</v>
      </c>
      <c r="H95" s="14">
        <f>SUM(H92:H94)</f>
        <v>-5.434930616110023E-2</v>
      </c>
      <c r="J95" s="14">
        <f>SUM(J92:J94)</f>
        <v>-408.79800000000023</v>
      </c>
      <c r="K95" s="14">
        <f>SUM(K92:K94)</f>
        <v>58.269613974701315</v>
      </c>
    </row>
    <row r="96" spans="1:16" ht="15.75" customHeight="1" thickBot="1" x14ac:dyDescent="0.3">
      <c r="A96" s="15" t="s">
        <v>57</v>
      </c>
      <c r="C96" s="16">
        <f>[1]Mar_2015!$T$20/1000</f>
        <v>11.898640463385965</v>
      </c>
      <c r="D96" s="16">
        <f>[1]Jun_2015!$T$20/1000</f>
        <v>-148.19294311777875</v>
      </c>
      <c r="E96" s="16">
        <f>[1]Set_2015!$T$20/1000</f>
        <v>-29.506937359816394</v>
      </c>
      <c r="F96" s="16">
        <f>[1]Dez_2015!$T$20/1000</f>
        <v>149.92879561216944</v>
      </c>
      <c r="G96" s="16">
        <f>'[2]Consolidação Rev'!$P$62</f>
        <v>86.033314232757249</v>
      </c>
      <c r="H96" s="16">
        <f>'[2]Consolidação Rev'!$P$29</f>
        <v>20.364974901402601</v>
      </c>
      <c r="J96" s="16">
        <f>SUM(C96:F96)</f>
        <v>-15.872444402039747</v>
      </c>
      <c r="K96" s="16">
        <f>SUM(G96:H96)</f>
        <v>106.39828913415985</v>
      </c>
    </row>
    <row r="97" spans="1:11" ht="15.75" customHeight="1" thickBot="1" x14ac:dyDescent="0.3"/>
    <row r="98" spans="1:11" ht="15.75" customHeight="1" x14ac:dyDescent="0.25">
      <c r="A98" s="34" t="s">
        <v>51</v>
      </c>
      <c r="C98" s="34"/>
      <c r="D98" s="34"/>
      <c r="E98" s="34"/>
      <c r="F98" s="34"/>
      <c r="G98" s="34"/>
      <c r="H98" s="34"/>
      <c r="J98" s="34"/>
      <c r="K98" s="34"/>
    </row>
    <row r="99" spans="1:11" ht="15.75" customHeight="1" x14ac:dyDescent="0.25">
      <c r="A99" s="8" t="s">
        <v>53</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25">
      <c r="A100" s="10" t="s">
        <v>54</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2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25">
      <c r="A102" s="10" t="s">
        <v>55</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25">
      <c r="A103" s="10" t="s">
        <v>66</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3">
      <c r="A104" s="13" t="s">
        <v>56</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3">
      <c r="A105" s="15" t="s">
        <v>57</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25">
      <c r="C106" s="35"/>
      <c r="D106" s="35"/>
      <c r="E106" s="35"/>
      <c r="F106" s="35"/>
      <c r="G106" s="35"/>
      <c r="H106" s="35"/>
      <c r="J106" s="35"/>
      <c r="K106" s="35"/>
    </row>
    <row r="107" spans="1:11" ht="15.75" customHeight="1" x14ac:dyDescent="0.2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AN62"/>
  <sheetViews>
    <sheetView showGridLines="0" zoomScale="80" zoomScaleNormal="80" workbookViewId="0">
      <selection activeCell="AM57" sqref="AM57"/>
    </sheetView>
  </sheetViews>
  <sheetFormatPr defaultColWidth="7" defaultRowHeight="18" customHeight="1" outlineLevelRow="1" outlineLevelCol="1" x14ac:dyDescent="0.2"/>
  <cols>
    <col min="1" max="1" width="5.140625" style="93" customWidth="1"/>
    <col min="2" max="2" width="65.85546875" style="93" bestFit="1" customWidth="1"/>
    <col min="3" max="3" width="8.7109375" style="168" hidden="1" customWidth="1" outlineLevel="1"/>
    <col min="4" max="18" width="8.7109375" style="93" hidden="1" customWidth="1" outlineLevel="1"/>
    <col min="19" max="19" width="11.28515625" style="93" customWidth="1" collapsed="1"/>
    <col min="20" max="30" width="11.28515625" style="93" customWidth="1"/>
    <col min="31" max="31" width="1.7109375" style="92" customWidth="1"/>
    <col min="32" max="32" width="8.7109375" style="93" customWidth="1"/>
    <col min="33" max="39" width="9.85546875" style="93" customWidth="1"/>
    <col min="40" max="16384" width="7" style="93"/>
  </cols>
  <sheetData>
    <row r="1" spans="2:40" s="99" customFormat="1" ht="12.75" customHeight="1" x14ac:dyDescent="0.2">
      <c r="AJ1" s="104"/>
      <c r="AN1" s="98"/>
    </row>
    <row r="2" spans="2:40" s="99" customFormat="1" ht="12.75" customHeight="1" x14ac:dyDescent="0.2">
      <c r="AJ2" s="104"/>
      <c r="AN2" s="98"/>
    </row>
    <row r="3" spans="2:40" s="99" customFormat="1" ht="26.25" customHeight="1" x14ac:dyDescent="0.2">
      <c r="T3" s="100" t="s">
        <v>256</v>
      </c>
      <c r="AF3" s="160"/>
      <c r="AJ3" s="104"/>
      <c r="AN3" s="98"/>
    </row>
    <row r="4" spans="2:40" s="47" customFormat="1" ht="15" x14ac:dyDescent="0.25">
      <c r="T4" s="414" t="s">
        <v>543</v>
      </c>
      <c r="U4" s="416"/>
    </row>
    <row r="5" spans="2:40" ht="18" customHeight="1" x14ac:dyDescent="0.2">
      <c r="C5" s="143"/>
      <c r="AE5" s="93"/>
      <c r="AJ5" s="144"/>
      <c r="AN5" s="98"/>
    </row>
    <row r="6" spans="2:40" s="98" customFormat="1" ht="18" customHeight="1" x14ac:dyDescent="0.2">
      <c r="B6" s="49" t="s">
        <v>580</v>
      </c>
      <c r="C6" s="49" t="s">
        <v>200</v>
      </c>
      <c r="D6" s="90" t="s">
        <v>201</v>
      </c>
      <c r="E6" s="90" t="s">
        <v>202</v>
      </c>
      <c r="F6" s="90" t="s">
        <v>203</v>
      </c>
      <c r="G6" s="90" t="s">
        <v>204</v>
      </c>
      <c r="H6" s="90" t="s">
        <v>205</v>
      </c>
      <c r="I6" s="90" t="s">
        <v>206</v>
      </c>
      <c r="J6" s="90" t="s">
        <v>207</v>
      </c>
      <c r="K6" s="90" t="s">
        <v>74</v>
      </c>
      <c r="L6" s="90" t="s">
        <v>75</v>
      </c>
      <c r="M6" s="90" t="s">
        <v>76</v>
      </c>
      <c r="N6" s="90" t="s">
        <v>208</v>
      </c>
      <c r="O6" s="90" t="s">
        <v>209</v>
      </c>
      <c r="P6" s="90" t="s">
        <v>210</v>
      </c>
      <c r="Q6" s="90" t="s">
        <v>211</v>
      </c>
      <c r="R6" s="90" t="s">
        <v>212</v>
      </c>
      <c r="S6" s="90" t="s">
        <v>213</v>
      </c>
      <c r="T6" s="90" t="s">
        <v>214</v>
      </c>
      <c r="U6" s="90" t="s">
        <v>215</v>
      </c>
      <c r="V6" s="90" t="s">
        <v>216</v>
      </c>
      <c r="W6" s="90" t="s">
        <v>217</v>
      </c>
      <c r="X6" s="453" t="s">
        <v>450</v>
      </c>
      <c r="Y6" s="470" t="s">
        <v>451</v>
      </c>
      <c r="Z6" s="476" t="s">
        <v>452</v>
      </c>
      <c r="AA6" s="478" t="s">
        <v>570</v>
      </c>
      <c r="AB6" s="491" t="s">
        <v>571</v>
      </c>
      <c r="AC6" s="492" t="s">
        <v>572</v>
      </c>
      <c r="AD6" s="532" t="s">
        <v>573</v>
      </c>
      <c r="AE6" s="99"/>
      <c r="AF6" s="90">
        <v>2014</v>
      </c>
      <c r="AG6" s="90">
        <v>2015</v>
      </c>
      <c r="AH6" s="90">
        <v>2016</v>
      </c>
      <c r="AI6" s="90">
        <v>2017</v>
      </c>
      <c r="AJ6" s="90">
        <v>2018</v>
      </c>
      <c r="AK6" s="90">
        <v>2019</v>
      </c>
      <c r="AL6" s="476">
        <v>2020</v>
      </c>
      <c r="AM6" s="532">
        <v>2021</v>
      </c>
    </row>
    <row r="7" spans="2:40" ht="7.5" customHeight="1" x14ac:dyDescent="0.2">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93"/>
      <c r="AF7" s="168"/>
    </row>
    <row r="8" spans="2:40" ht="18" customHeight="1" x14ac:dyDescent="0.2">
      <c r="B8" s="121" t="s">
        <v>257</v>
      </c>
      <c r="C8" s="429">
        <v>206.786</v>
      </c>
      <c r="D8" s="429">
        <v>1049.3610000000001</v>
      </c>
      <c r="E8" s="429">
        <v>1475.4649999999999</v>
      </c>
      <c r="F8" s="429">
        <v>28.378</v>
      </c>
      <c r="G8" s="429">
        <v>795.55399999999997</v>
      </c>
      <c r="H8" s="429">
        <v>274.70699999999999</v>
      </c>
      <c r="I8" s="429">
        <v>818.02200000000005</v>
      </c>
      <c r="J8" s="429">
        <v>-2617.48</v>
      </c>
      <c r="K8" s="429">
        <v>1914.25</v>
      </c>
      <c r="L8" s="429">
        <v>1142.421</v>
      </c>
      <c r="M8" s="429">
        <v>763.77700000000004</v>
      </c>
      <c r="N8" s="429">
        <v>312.87299999999999</v>
      </c>
      <c r="O8" s="429">
        <v>1151.0219999999999</v>
      </c>
      <c r="P8" s="429">
        <v>492.64600000000002</v>
      </c>
      <c r="Q8" s="429">
        <v>1442.1120000000001</v>
      </c>
      <c r="R8" s="429">
        <v>-178.57</v>
      </c>
      <c r="S8" s="429">
        <v>917.172607779999</v>
      </c>
      <c r="T8" s="429">
        <v>57.408740129999224</v>
      </c>
      <c r="U8" s="429">
        <v>-986.36105730000008</v>
      </c>
      <c r="V8" s="429">
        <v>-2885.193858390001</v>
      </c>
      <c r="W8" s="429">
        <v>-4058.9516116499976</v>
      </c>
      <c r="X8" s="429">
        <v>-2496.479199989999</v>
      </c>
      <c r="Y8" s="429">
        <v>-1337.3999149600008</v>
      </c>
      <c r="Z8" s="429">
        <v>877.52395993999767</v>
      </c>
      <c r="AA8" s="429">
        <v>2413.7507796599998</v>
      </c>
      <c r="AB8" s="429">
        <v>7561.9604102100011</v>
      </c>
      <c r="AC8" s="429">
        <v>3517.7092512799982</v>
      </c>
      <c r="AD8" s="429">
        <v>468.19853435000135</v>
      </c>
      <c r="AE8" s="155"/>
      <c r="AF8" s="429">
        <v>578.23199999999997</v>
      </c>
      <c r="AG8" s="429">
        <v>2759.9900000000002</v>
      </c>
      <c r="AH8" s="429">
        <v>-729.19700000000012</v>
      </c>
      <c r="AI8" s="429">
        <v>4133.3209999999999</v>
      </c>
      <c r="AJ8" s="429">
        <v>2907.2099999999996</v>
      </c>
      <c r="AK8" s="429">
        <v>-2896.9735677800027</v>
      </c>
      <c r="AL8" s="429">
        <v>-7015.30676666</v>
      </c>
      <c r="AM8" s="429">
        <v>13961.618975500001</v>
      </c>
    </row>
    <row r="9" spans="2:40" ht="18" customHeight="1" x14ac:dyDescent="0.2">
      <c r="B9" s="183" t="s">
        <v>258</v>
      </c>
      <c r="C9" s="430">
        <v>195.47300000000001</v>
      </c>
      <c r="D9" s="430">
        <v>446.54199999999997</v>
      </c>
      <c r="E9" s="430">
        <v>805.36500000000001</v>
      </c>
      <c r="F9" s="430">
        <v>213.173</v>
      </c>
      <c r="G9" s="430">
        <v>260.81799999999998</v>
      </c>
      <c r="H9" s="430">
        <v>202.40700000000001</v>
      </c>
      <c r="I9" s="430">
        <v>340.84</v>
      </c>
      <c r="J9" s="430">
        <v>-188.01900000000001</v>
      </c>
      <c r="K9" s="430">
        <v>617.4</v>
      </c>
      <c r="L9" s="430">
        <v>491.56299999999999</v>
      </c>
      <c r="M9" s="430">
        <v>227.68899999999999</v>
      </c>
      <c r="N9" s="430">
        <v>-44.384</v>
      </c>
      <c r="O9" s="430">
        <v>276.02</v>
      </c>
      <c r="P9" s="430">
        <v>-197.78399999999999</v>
      </c>
      <c r="Q9" s="430">
        <v>416.95299999999997</v>
      </c>
      <c r="R9" s="430">
        <v>250.102</v>
      </c>
      <c r="S9" s="430">
        <v>275.11816109000006</v>
      </c>
      <c r="T9" s="430">
        <v>-133.35949975</v>
      </c>
      <c r="U9" s="430">
        <v>-487.48283302999999</v>
      </c>
      <c r="V9" s="430">
        <v>-1560.2723701499999</v>
      </c>
      <c r="W9" s="430">
        <v>-1818.0046827399999</v>
      </c>
      <c r="X9" s="430">
        <v>-922.99679491999996</v>
      </c>
      <c r="Y9" s="430">
        <v>-1078.80829715</v>
      </c>
      <c r="Z9" s="430">
        <v>1151.33167475</v>
      </c>
      <c r="AA9" s="430">
        <v>862.7807359200001</v>
      </c>
      <c r="AB9" s="430">
        <v>2458.5514164199999</v>
      </c>
      <c r="AC9" s="430">
        <v>-101.95269826968443</v>
      </c>
      <c r="AD9" s="430">
        <v>780.02439660125765</v>
      </c>
      <c r="AE9" s="155"/>
      <c r="AF9" s="430">
        <v>491.02800000000002</v>
      </c>
      <c r="AG9" s="430">
        <v>1660.5530000000001</v>
      </c>
      <c r="AH9" s="430">
        <v>616.04600000000005</v>
      </c>
      <c r="AI9" s="430">
        <v>1292.268</v>
      </c>
      <c r="AJ9" s="430">
        <v>745.29099999999994</v>
      </c>
      <c r="AK9" s="430">
        <v>-1905.9965418399997</v>
      </c>
      <c r="AL9" s="430">
        <v>-2668.4781000599996</v>
      </c>
      <c r="AM9" s="430">
        <v>3999.4038506715733</v>
      </c>
    </row>
    <row r="10" spans="2:40" ht="18" customHeight="1" x14ac:dyDescent="0.2">
      <c r="B10" s="183" t="s">
        <v>259</v>
      </c>
      <c r="C10" s="430">
        <v>582.33500000000004</v>
      </c>
      <c r="D10" s="430">
        <v>620.60699999999997</v>
      </c>
      <c r="E10" s="430">
        <v>159.09399999999999</v>
      </c>
      <c r="F10" s="430">
        <v>1113.5219999999999</v>
      </c>
      <c r="G10" s="430">
        <v>1485.2840000000001</v>
      </c>
      <c r="H10" s="430">
        <v>1893.8119999999999</v>
      </c>
      <c r="I10" s="430">
        <v>1142.7380000000001</v>
      </c>
      <c r="J10" s="430">
        <v>1569.423</v>
      </c>
      <c r="K10" s="430">
        <v>385.49400000000003</v>
      </c>
      <c r="L10" s="430">
        <v>677.45899999999995</v>
      </c>
      <c r="M10" s="430">
        <v>940.16</v>
      </c>
      <c r="N10" s="430">
        <v>1939.2360000000001</v>
      </c>
      <c r="O10" s="430">
        <v>486.995</v>
      </c>
      <c r="P10" s="430">
        <v>2141.6869999999999</v>
      </c>
      <c r="Q10" s="430">
        <v>931.26900000000001</v>
      </c>
      <c r="R10" s="430">
        <v>1091.491</v>
      </c>
      <c r="S10" s="430">
        <v>922.77937116999999</v>
      </c>
      <c r="T10" s="430">
        <v>918.87603523999996</v>
      </c>
      <c r="U10" s="430">
        <v>2032.48469357</v>
      </c>
      <c r="V10" s="430">
        <v>872.25090376999981</v>
      </c>
      <c r="W10" s="430">
        <v>6253.8784139399986</v>
      </c>
      <c r="X10" s="430">
        <v>2423.8678894799996</v>
      </c>
      <c r="Y10" s="430">
        <v>1831.91424441</v>
      </c>
      <c r="Z10" s="430">
        <v>-897.76810121999915</v>
      </c>
      <c r="AA10" s="430">
        <v>3463.3482906099998</v>
      </c>
      <c r="AB10" s="430">
        <v>-957.41856686000017</v>
      </c>
      <c r="AC10" s="430">
        <v>3102.8913399134008</v>
      </c>
      <c r="AD10" s="430">
        <v>2473.7019775915946</v>
      </c>
      <c r="AE10" s="155"/>
      <c r="AF10" s="430">
        <v>2400.6289999999999</v>
      </c>
      <c r="AG10" s="430">
        <v>2475.558</v>
      </c>
      <c r="AH10" s="430">
        <v>6091.2569999999996</v>
      </c>
      <c r="AI10" s="430">
        <v>3942.3490000000002</v>
      </c>
      <c r="AJ10" s="430">
        <v>4651.442</v>
      </c>
      <c r="AK10" s="430">
        <v>4746.39100375</v>
      </c>
      <c r="AL10" s="430">
        <v>9611.8924466099979</v>
      </c>
      <c r="AM10" s="430">
        <v>8082.5230412549954</v>
      </c>
    </row>
    <row r="11" spans="2:40" ht="18" customHeight="1" x14ac:dyDescent="0.2">
      <c r="B11" s="183" t="s">
        <v>260</v>
      </c>
      <c r="C11" s="430">
        <v>517.351</v>
      </c>
      <c r="D11" s="430">
        <v>492.80399999999997</v>
      </c>
      <c r="E11" s="430">
        <v>559.89300000000003</v>
      </c>
      <c r="F11" s="430">
        <v>550.05600000000004</v>
      </c>
      <c r="G11" s="430">
        <v>569.77099999999996</v>
      </c>
      <c r="H11" s="430">
        <v>671.529</v>
      </c>
      <c r="I11" s="430">
        <v>709.71100000000001</v>
      </c>
      <c r="J11" s="430">
        <v>726.60699999999997</v>
      </c>
      <c r="K11" s="430">
        <v>702.12199999999996</v>
      </c>
      <c r="L11" s="430">
        <v>722.08</v>
      </c>
      <c r="M11" s="430">
        <v>744.94</v>
      </c>
      <c r="N11" s="430">
        <v>759.71500000000003</v>
      </c>
      <c r="O11" s="430">
        <v>739.952</v>
      </c>
      <c r="P11" s="430">
        <v>720.90599999999995</v>
      </c>
      <c r="Q11" s="430">
        <v>788.15499999999997</v>
      </c>
      <c r="R11" s="430">
        <v>741.56299999999999</v>
      </c>
      <c r="S11" s="430">
        <v>861.70630559308506</v>
      </c>
      <c r="T11" s="430">
        <v>869.31987372893195</v>
      </c>
      <c r="U11" s="430">
        <v>876.83392360751895</v>
      </c>
      <c r="V11" s="430">
        <v>1024.4047071572968</v>
      </c>
      <c r="W11" s="430">
        <v>973.48821334173294</v>
      </c>
      <c r="X11" s="430">
        <v>969.36400759176774</v>
      </c>
      <c r="Y11" s="430">
        <v>1058.740603918865</v>
      </c>
      <c r="Z11" s="430">
        <v>1170.7850542905026</v>
      </c>
      <c r="AA11" s="430">
        <v>931.62165196448939</v>
      </c>
      <c r="AB11" s="430">
        <v>922.50412863970007</v>
      </c>
      <c r="AC11" s="430">
        <v>958.63173162863916</v>
      </c>
      <c r="AD11" s="430">
        <v>1365.6752125530877</v>
      </c>
      <c r="AE11" s="155"/>
      <c r="AF11" s="430">
        <v>2059.4499999999998</v>
      </c>
      <c r="AG11" s="430">
        <v>2120.1040000000003</v>
      </c>
      <c r="AH11" s="430">
        <v>2677.6179999999999</v>
      </c>
      <c r="AI11" s="430">
        <v>2928.857</v>
      </c>
      <c r="AJ11" s="430">
        <v>2990.576</v>
      </c>
      <c r="AK11" s="430">
        <v>3632.2648100868328</v>
      </c>
      <c r="AL11" s="430">
        <v>4172.3778791428686</v>
      </c>
      <c r="AM11" s="430">
        <v>4178.4327247859164</v>
      </c>
    </row>
    <row r="12" spans="2:40" ht="18" customHeight="1" x14ac:dyDescent="0.2">
      <c r="B12" s="121" t="s">
        <v>578</v>
      </c>
      <c r="C12" s="429">
        <v>1501.9449999999999</v>
      </c>
      <c r="D12" s="429">
        <v>2609.3139999999999</v>
      </c>
      <c r="E12" s="429">
        <v>2999.817</v>
      </c>
      <c r="F12" s="429">
        <v>1905.1289999999999</v>
      </c>
      <c r="G12" s="429">
        <v>3111.4270000000001</v>
      </c>
      <c r="H12" s="429">
        <v>3042.4549999999999</v>
      </c>
      <c r="I12" s="429">
        <v>3011.3110000000001</v>
      </c>
      <c r="J12" s="429">
        <v>-509.46899999999999</v>
      </c>
      <c r="K12" s="429">
        <v>3619.2660000000001</v>
      </c>
      <c r="L12" s="429">
        <v>3033.5230000000001</v>
      </c>
      <c r="M12" s="429">
        <v>2676.5659999999998</v>
      </c>
      <c r="N12" s="429">
        <v>2967.44</v>
      </c>
      <c r="O12" s="429">
        <v>2653.989</v>
      </c>
      <c r="P12" s="429">
        <v>3157.4549999999999</v>
      </c>
      <c r="Q12" s="429">
        <v>3578.489</v>
      </c>
      <c r="R12" s="429">
        <v>1904.586</v>
      </c>
      <c r="S12" s="429">
        <v>2976.7764456330842</v>
      </c>
      <c r="T12" s="429">
        <v>1712.2451493489311</v>
      </c>
      <c r="U12" s="429">
        <v>1435.4747268475189</v>
      </c>
      <c r="V12" s="429">
        <v>-2548.8106176127044</v>
      </c>
      <c r="W12" s="429">
        <v>1350.410332891734</v>
      </c>
      <c r="X12" s="429">
        <v>-26.244097838231564</v>
      </c>
      <c r="Y12" s="429">
        <v>474.44663621886446</v>
      </c>
      <c r="Z12" s="429">
        <v>2301.8725877605011</v>
      </c>
      <c r="AA12" s="429">
        <v>7671.5014581544883</v>
      </c>
      <c r="AB12" s="429">
        <v>9985.5973884097002</v>
      </c>
      <c r="AC12" s="429">
        <v>7477.2796245523541</v>
      </c>
      <c r="AD12" s="429">
        <v>5087.6001210959412</v>
      </c>
      <c r="AE12" s="155"/>
      <c r="AF12" s="429">
        <v>5529.3389999999999</v>
      </c>
      <c r="AG12" s="429">
        <v>9016.2049999999999</v>
      </c>
      <c r="AH12" s="429">
        <v>8655.7240000000002</v>
      </c>
      <c r="AI12" s="429">
        <v>12296.795</v>
      </c>
      <c r="AJ12" s="429">
        <v>11294.518999999998</v>
      </c>
      <c r="AK12" s="429">
        <v>3575.6857042168299</v>
      </c>
      <c r="AL12" s="429">
        <v>4100.4854590328687</v>
      </c>
      <c r="AM12" s="429">
        <v>30221.978592212483</v>
      </c>
    </row>
    <row r="13" spans="2:40" ht="18" customHeight="1" x14ac:dyDescent="0.2">
      <c r="B13" s="183" t="s">
        <v>262</v>
      </c>
      <c r="C13" s="430">
        <v>-0.11</v>
      </c>
      <c r="D13" s="430">
        <v>3.62</v>
      </c>
      <c r="E13" s="430">
        <v>8.3699999999999992</v>
      </c>
      <c r="F13" s="430">
        <v>260.62599999999998</v>
      </c>
      <c r="G13" s="430">
        <v>3.3460000000000001</v>
      </c>
      <c r="H13" s="430">
        <v>-20.986000000000001</v>
      </c>
      <c r="I13" s="430">
        <v>-4.282</v>
      </c>
      <c r="J13" s="430">
        <v>-0.58899999999999997</v>
      </c>
      <c r="K13" s="430">
        <v>-0.157</v>
      </c>
      <c r="L13" s="430">
        <v>6.2460000000000004</v>
      </c>
      <c r="M13" s="430">
        <v>75.42</v>
      </c>
      <c r="N13" s="430">
        <v>-4.351</v>
      </c>
      <c r="O13" s="430">
        <v>-2.2490000000000001</v>
      </c>
      <c r="P13" s="430">
        <v>18.218</v>
      </c>
      <c r="Q13" s="430">
        <v>2.0960000000000001</v>
      </c>
      <c r="R13" s="430">
        <v>1.95</v>
      </c>
      <c r="S13" s="430">
        <v>-2.3167278900000001</v>
      </c>
      <c r="T13" s="430">
        <v>-1.6706896499999915</v>
      </c>
      <c r="U13" s="430">
        <v>108.51071469999999</v>
      </c>
      <c r="V13" s="430">
        <v>111.24900479999999</v>
      </c>
      <c r="W13" s="430">
        <v>-0.18659924999999999</v>
      </c>
      <c r="X13" s="430">
        <v>-13.18193359</v>
      </c>
      <c r="Y13" s="430">
        <v>-15.324107250000001</v>
      </c>
      <c r="Z13" s="430">
        <v>9.6766566699999981</v>
      </c>
      <c r="AA13" s="430">
        <v>-37.426128159999998</v>
      </c>
      <c r="AB13" s="430">
        <v>-8.0719167000000027</v>
      </c>
      <c r="AC13" s="430">
        <v>-15.397072380000003</v>
      </c>
      <c r="AD13" s="430">
        <v>-10.512637410000004</v>
      </c>
      <c r="AE13" s="155"/>
      <c r="AF13" s="430">
        <v>0</v>
      </c>
      <c r="AG13" s="430">
        <v>272.50599999999997</v>
      </c>
      <c r="AH13" s="430">
        <v>-22.510999999999999</v>
      </c>
      <c r="AI13" s="430">
        <v>77.158000000000001</v>
      </c>
      <c r="AJ13" s="430">
        <v>20.014999999999997</v>
      </c>
      <c r="AK13" s="430">
        <v>215.77230195999999</v>
      </c>
      <c r="AL13" s="430">
        <v>-19.015983420000005</v>
      </c>
      <c r="AM13" s="430">
        <v>-71.407754650000015</v>
      </c>
    </row>
    <row r="14" spans="2:40" ht="18" customHeight="1" x14ac:dyDescent="0.2">
      <c r="B14" s="183" t="s">
        <v>263</v>
      </c>
      <c r="C14" s="430">
        <v>-2.0030000000000001</v>
      </c>
      <c r="D14" s="430">
        <v>-7.7359999999999998</v>
      </c>
      <c r="E14" s="430">
        <v>8.0380000000000003</v>
      </c>
      <c r="F14" s="430">
        <v>-0.51800000000000002</v>
      </c>
      <c r="G14" s="430">
        <v>-1.6870000000000001</v>
      </c>
      <c r="H14" s="430">
        <v>-11.69</v>
      </c>
      <c r="I14" s="430">
        <v>-9.8000000000000007</v>
      </c>
      <c r="J14" s="430">
        <v>-6.9009999999999998</v>
      </c>
      <c r="K14" s="430">
        <v>-12.209</v>
      </c>
      <c r="L14" s="430">
        <v>-10.641999999999999</v>
      </c>
      <c r="M14" s="430">
        <v>-6.4740000000000002</v>
      </c>
      <c r="N14" s="430">
        <v>-10.631</v>
      </c>
      <c r="O14" s="430">
        <v>-4.2000000000000003E-2</v>
      </c>
      <c r="P14" s="430">
        <v>1.5129999999999999</v>
      </c>
      <c r="Q14" s="430">
        <v>-1.0569999999999999</v>
      </c>
      <c r="R14" s="430">
        <v>0.47399999999999998</v>
      </c>
      <c r="S14" s="430">
        <v>3.3777101999991075</v>
      </c>
      <c r="T14" s="430">
        <v>-2.9227017099999713</v>
      </c>
      <c r="U14" s="430">
        <v>2.7179641500000691</v>
      </c>
      <c r="V14" s="430">
        <v>-13.391446730000034</v>
      </c>
      <c r="W14" s="430">
        <v>7.7783361199999508</v>
      </c>
      <c r="X14" s="430">
        <v>14.42851470999994</v>
      </c>
      <c r="Y14" s="430">
        <v>-2.3140793300006348</v>
      </c>
      <c r="Z14" s="430">
        <v>-0.49501390000140155</v>
      </c>
      <c r="AA14" s="430">
        <v>-2.3698736700004894</v>
      </c>
      <c r="AB14" s="430">
        <v>-0.62197738000018521</v>
      </c>
      <c r="AC14" s="430">
        <v>4.0890296762844809</v>
      </c>
      <c r="AD14" s="430">
        <v>-5.7412189828531721</v>
      </c>
      <c r="AE14" s="155"/>
      <c r="AF14" s="430">
        <v>0</v>
      </c>
      <c r="AG14" s="430">
        <v>-2.2190000000000003</v>
      </c>
      <c r="AH14" s="430">
        <v>-30.077999999999999</v>
      </c>
      <c r="AI14" s="430">
        <v>-39.956000000000003</v>
      </c>
      <c r="AJ14" s="430">
        <v>0.8879999999999999</v>
      </c>
      <c r="AK14" s="430">
        <v>-10.218474090000829</v>
      </c>
      <c r="AL14" s="430">
        <v>19.397757599997853</v>
      </c>
      <c r="AM14" s="430">
        <v>-4.6440403565693664</v>
      </c>
    </row>
    <row r="15" spans="2:40" ht="18" customHeight="1" x14ac:dyDescent="0.2">
      <c r="B15" s="183" t="s">
        <v>264</v>
      </c>
      <c r="C15" s="430">
        <v>18.128</v>
      </c>
      <c r="D15" s="430">
        <v>4.37</v>
      </c>
      <c r="E15" s="430">
        <v>27.526</v>
      </c>
      <c r="F15" s="430">
        <v>-1.919</v>
      </c>
      <c r="G15" s="430">
        <v>2.6739999999999999</v>
      </c>
      <c r="H15" s="430">
        <v>0.97199999999999998</v>
      </c>
      <c r="I15" s="430">
        <v>3.7589999999999999</v>
      </c>
      <c r="J15" s="430">
        <v>3.5489999999999999</v>
      </c>
      <c r="K15" s="430">
        <v>0</v>
      </c>
      <c r="L15" s="430">
        <v>0</v>
      </c>
      <c r="M15" s="430">
        <v>0</v>
      </c>
      <c r="N15" s="430">
        <v>0</v>
      </c>
      <c r="O15" s="430">
        <v>0</v>
      </c>
      <c r="P15" s="430">
        <v>0</v>
      </c>
      <c r="Q15" s="430">
        <v>0</v>
      </c>
      <c r="R15" s="430">
        <v>0</v>
      </c>
      <c r="S15" s="430">
        <v>0</v>
      </c>
      <c r="T15" s="430">
        <v>0</v>
      </c>
      <c r="U15" s="430">
        <v>0</v>
      </c>
      <c r="V15" s="430">
        <v>0</v>
      </c>
      <c r="W15" s="430">
        <v>0</v>
      </c>
      <c r="X15" s="430">
        <v>0</v>
      </c>
      <c r="Y15" s="430">
        <v>0</v>
      </c>
      <c r="Z15" s="430">
        <v>0</v>
      </c>
      <c r="AA15" s="430">
        <v>0</v>
      </c>
      <c r="AB15" s="430">
        <v>0</v>
      </c>
      <c r="AC15" s="430">
        <v>0</v>
      </c>
      <c r="AD15" s="430">
        <v>0</v>
      </c>
      <c r="AE15" s="155"/>
      <c r="AF15" s="430">
        <v>0</v>
      </c>
      <c r="AG15" s="430">
        <v>48.105000000000004</v>
      </c>
      <c r="AH15" s="430">
        <v>10.953999999999999</v>
      </c>
      <c r="AI15" s="430">
        <v>0</v>
      </c>
      <c r="AJ15" s="430">
        <v>0</v>
      </c>
      <c r="AK15" s="430">
        <v>0</v>
      </c>
      <c r="AL15" s="430">
        <v>0</v>
      </c>
      <c r="AM15" s="430">
        <v>0</v>
      </c>
    </row>
    <row r="16" spans="2:40" ht="18" customHeight="1" x14ac:dyDescent="0.2">
      <c r="B16" s="183" t="s">
        <v>585</v>
      </c>
      <c r="C16" s="430">
        <v>0</v>
      </c>
      <c r="D16" s="430">
        <v>0</v>
      </c>
      <c r="E16" s="430">
        <v>0</v>
      </c>
      <c r="F16" s="430">
        <v>0</v>
      </c>
      <c r="G16" s="430">
        <v>0</v>
      </c>
      <c r="H16" s="430">
        <v>0</v>
      </c>
      <c r="I16" s="430">
        <v>0</v>
      </c>
      <c r="J16" s="430">
        <v>0</v>
      </c>
      <c r="K16" s="430">
        <v>0</v>
      </c>
      <c r="L16" s="430">
        <v>0</v>
      </c>
      <c r="M16" s="430">
        <v>0</v>
      </c>
      <c r="N16" s="430">
        <v>0</v>
      </c>
      <c r="O16" s="430">
        <v>0</v>
      </c>
      <c r="P16" s="430">
        <v>0</v>
      </c>
      <c r="Q16" s="430">
        <v>0</v>
      </c>
      <c r="R16" s="430">
        <v>0</v>
      </c>
      <c r="S16" s="430">
        <v>0</v>
      </c>
      <c r="T16" s="430">
        <v>0</v>
      </c>
      <c r="U16" s="430">
        <v>0</v>
      </c>
      <c r="V16" s="430">
        <v>3383.067</v>
      </c>
      <c r="W16" s="430">
        <v>-55.393360819999998</v>
      </c>
      <c r="X16" s="430">
        <v>1636.56117808</v>
      </c>
      <c r="Y16" s="430">
        <v>3562.2274817399998</v>
      </c>
      <c r="Z16" s="430">
        <v>1758.4319388999995</v>
      </c>
      <c r="AA16" s="430">
        <v>-139.15489425000001</v>
      </c>
      <c r="AB16" s="430">
        <v>-72.469949939999992</v>
      </c>
      <c r="AC16" s="430">
        <v>142.49441084999998</v>
      </c>
      <c r="AD16" s="430">
        <v>1408.8954253899999</v>
      </c>
      <c r="AE16" s="155"/>
      <c r="AF16" s="430">
        <v>0</v>
      </c>
      <c r="AG16" s="430">
        <v>0</v>
      </c>
      <c r="AH16" s="430">
        <v>0</v>
      </c>
      <c r="AI16" s="430">
        <v>0</v>
      </c>
      <c r="AJ16" s="430">
        <v>0</v>
      </c>
      <c r="AK16" s="430">
        <v>3383.067</v>
      </c>
      <c r="AL16" s="430">
        <v>6901.8272378999991</v>
      </c>
      <c r="AM16" s="430">
        <v>1339.7649920499998</v>
      </c>
    </row>
    <row r="17" spans="2:39" ht="18" customHeight="1" x14ac:dyDescent="0.2">
      <c r="B17" s="183" t="s">
        <v>558</v>
      </c>
      <c r="C17" s="430">
        <v>0</v>
      </c>
      <c r="D17" s="430">
        <v>0</v>
      </c>
      <c r="E17" s="430">
        <v>0</v>
      </c>
      <c r="F17" s="430">
        <v>0</v>
      </c>
      <c r="G17" s="430">
        <v>0</v>
      </c>
      <c r="H17" s="430">
        <v>0</v>
      </c>
      <c r="I17" s="430">
        <v>0</v>
      </c>
      <c r="J17" s="430">
        <v>0</v>
      </c>
      <c r="K17" s="430">
        <v>0</v>
      </c>
      <c r="L17" s="430">
        <v>0</v>
      </c>
      <c r="M17" s="430">
        <v>0</v>
      </c>
      <c r="N17" s="430">
        <v>0</v>
      </c>
      <c r="O17" s="430">
        <v>65.447196300000002</v>
      </c>
      <c r="P17" s="430">
        <v>67.757248959999998</v>
      </c>
      <c r="Q17" s="430">
        <v>81.947616030000006</v>
      </c>
      <c r="R17" s="430">
        <v>-451.07143039758648</v>
      </c>
      <c r="S17" s="430">
        <v>-1707.8605462900002</v>
      </c>
      <c r="T17" s="430">
        <v>-143.10409924999999</v>
      </c>
      <c r="U17" s="430">
        <v>0.71099999999999997</v>
      </c>
      <c r="V17" s="430">
        <v>-53.952374760000005</v>
      </c>
      <c r="W17" s="430">
        <v>0</v>
      </c>
      <c r="X17" s="430">
        <v>-9.7315263999999999</v>
      </c>
      <c r="Y17" s="430">
        <v>-190.09399572000001</v>
      </c>
      <c r="Z17" s="430">
        <v>-110.73171655</v>
      </c>
      <c r="AA17" s="430">
        <v>-557.89778209999997</v>
      </c>
      <c r="AB17" s="430">
        <v>-473.20140629000002</v>
      </c>
      <c r="AC17" s="430">
        <v>0</v>
      </c>
      <c r="AD17" s="430">
        <v>0</v>
      </c>
      <c r="AE17" s="155"/>
      <c r="AF17" s="430">
        <v>0</v>
      </c>
      <c r="AG17" s="430">
        <v>0</v>
      </c>
      <c r="AH17" s="430">
        <v>0</v>
      </c>
      <c r="AI17" s="430">
        <v>0</v>
      </c>
      <c r="AJ17" s="430">
        <v>-235.91936910758648</v>
      </c>
      <c r="AK17" s="430">
        <v>-1904.2060203000003</v>
      </c>
      <c r="AL17" s="430">
        <v>-310.55723867</v>
      </c>
      <c r="AM17" s="430">
        <v>-1031.0991883900001</v>
      </c>
    </row>
    <row r="18" spans="2:39" ht="18" customHeight="1" x14ac:dyDescent="0.2">
      <c r="B18" s="183" t="s">
        <v>559</v>
      </c>
      <c r="C18" s="430">
        <v>0</v>
      </c>
      <c r="D18" s="430">
        <v>0</v>
      </c>
      <c r="E18" s="430">
        <v>0</v>
      </c>
      <c r="F18" s="430">
        <v>0</v>
      </c>
      <c r="G18" s="430">
        <v>0</v>
      </c>
      <c r="H18" s="430">
        <v>0</v>
      </c>
      <c r="I18" s="430">
        <v>0</v>
      </c>
      <c r="J18" s="430">
        <v>0</v>
      </c>
      <c r="K18" s="430">
        <v>0</v>
      </c>
      <c r="L18" s="430">
        <v>0</v>
      </c>
      <c r="M18" s="430">
        <v>0</v>
      </c>
      <c r="N18" s="430">
        <v>0</v>
      </c>
      <c r="O18" s="430">
        <v>0</v>
      </c>
      <c r="P18" s="430">
        <v>0</v>
      </c>
      <c r="Q18" s="430">
        <v>0</v>
      </c>
      <c r="R18" s="430">
        <v>0</v>
      </c>
      <c r="S18" s="430">
        <v>412.60000314000001</v>
      </c>
      <c r="T18" s="430">
        <v>52.407267880000006</v>
      </c>
      <c r="U18" s="430">
        <v>96.077110969999993</v>
      </c>
      <c r="V18" s="430">
        <v>114.62681921999997</v>
      </c>
      <c r="W18" s="430">
        <v>-26.340966328480022</v>
      </c>
      <c r="X18" s="430">
        <v>-91.128410472319999</v>
      </c>
      <c r="Y18" s="430">
        <v>-162.77738309872001</v>
      </c>
      <c r="Z18" s="430">
        <v>562.77541274880411</v>
      </c>
      <c r="AA18" s="430">
        <v>8.1953290400000007</v>
      </c>
      <c r="AB18" s="430">
        <v>-31.099381009999991</v>
      </c>
      <c r="AC18" s="430">
        <v>61.253194549999989</v>
      </c>
      <c r="AD18" s="430">
        <v>-163.56518679000001</v>
      </c>
      <c r="AE18" s="155"/>
      <c r="AF18" s="430">
        <v>0</v>
      </c>
      <c r="AG18" s="430">
        <v>0</v>
      </c>
      <c r="AH18" s="430">
        <v>0</v>
      </c>
      <c r="AI18" s="430">
        <v>0</v>
      </c>
      <c r="AJ18" s="430">
        <v>0</v>
      </c>
      <c r="AK18" s="430">
        <v>675.71120121000001</v>
      </c>
      <c r="AL18" s="430">
        <v>282.52865284928407</v>
      </c>
      <c r="AM18" s="430">
        <v>-125.21604421000001</v>
      </c>
    </row>
    <row r="19" spans="2:39" ht="18" customHeight="1" x14ac:dyDescent="0.2">
      <c r="B19" s="121" t="s">
        <v>581</v>
      </c>
      <c r="C19" s="429">
        <v>1517.96</v>
      </c>
      <c r="D19" s="429">
        <v>2609.5680000000002</v>
      </c>
      <c r="E19" s="429">
        <v>3043.7510000000002</v>
      </c>
      <c r="F19" s="429">
        <v>2163.3180000000002</v>
      </c>
      <c r="G19" s="429">
        <v>3115.76</v>
      </c>
      <c r="H19" s="429">
        <v>3010.7510000000002</v>
      </c>
      <c r="I19" s="429">
        <v>3000.9879999999998</v>
      </c>
      <c r="J19" s="429">
        <v>2379.1709999999998</v>
      </c>
      <c r="K19" s="429">
        <v>3606.9</v>
      </c>
      <c r="L19" s="429">
        <v>3029.127</v>
      </c>
      <c r="M19" s="429">
        <v>2745.5120000000002</v>
      </c>
      <c r="N19" s="429">
        <v>2952.4580000000001</v>
      </c>
      <c r="O19" s="429">
        <v>2717.1451963000004</v>
      </c>
      <c r="P19" s="429">
        <v>3244.9432489599999</v>
      </c>
      <c r="Q19" s="429">
        <v>3661.4756160300003</v>
      </c>
      <c r="R19" s="429">
        <v>1455.9385696024135</v>
      </c>
      <c r="S19" s="429">
        <v>1682.5768847930831</v>
      </c>
      <c r="T19" s="429">
        <v>1616.9549266189313</v>
      </c>
      <c r="U19" s="429">
        <v>1643.4915166675189</v>
      </c>
      <c r="V19" s="429">
        <v>992.7883849172955</v>
      </c>
      <c r="W19" s="429">
        <v>1276.2677426132541</v>
      </c>
      <c r="X19" s="429">
        <v>1510.7037244894484</v>
      </c>
      <c r="Y19" s="429">
        <v>3666.1645525601439</v>
      </c>
      <c r="Z19" s="429">
        <v>4521.5298656293035</v>
      </c>
      <c r="AA19" s="429">
        <v>6942.8481090144869</v>
      </c>
      <c r="AB19" s="429">
        <v>9400.1327570896992</v>
      </c>
      <c r="AC19" s="429">
        <v>7669.7191872486383</v>
      </c>
      <c r="AD19" s="429">
        <v>6316.6765033030888</v>
      </c>
      <c r="AE19" s="155"/>
      <c r="AF19" s="429">
        <v>5535.6809999999996</v>
      </c>
      <c r="AG19" s="429">
        <v>9334.5970000000016</v>
      </c>
      <c r="AH19" s="429">
        <v>11506.67</v>
      </c>
      <c r="AI19" s="429">
        <v>12333.997000000001</v>
      </c>
      <c r="AJ19" s="429">
        <v>11079.502630892413</v>
      </c>
      <c r="AK19" s="429">
        <v>5935.8117129968296</v>
      </c>
      <c r="AL19" s="429">
        <v>10974.66588529215</v>
      </c>
      <c r="AM19" s="429">
        <v>30329.376556655916</v>
      </c>
    </row>
    <row r="20" spans="2:39" s="96" customFormat="1" ht="18" customHeight="1" x14ac:dyDescent="0.2">
      <c r="B20" s="198" t="s">
        <v>579</v>
      </c>
      <c r="C20" s="437">
        <v>0.14748028443653372</v>
      </c>
      <c r="D20" s="437">
        <v>0.22849113447729738</v>
      </c>
      <c r="E20" s="437">
        <v>0.23433993804111819</v>
      </c>
      <c r="F20" s="437">
        <v>0.17764333722317521</v>
      </c>
      <c r="G20" s="437">
        <v>0.26150783975451958</v>
      </c>
      <c r="H20" s="437">
        <v>0.25684756708724849</v>
      </c>
      <c r="I20" s="437">
        <v>0.2504717961036248</v>
      </c>
      <c r="J20" s="437">
        <v>0.19750525376853864</v>
      </c>
      <c r="K20" s="437">
        <v>0.28626808451738006</v>
      </c>
      <c r="L20" s="437">
        <v>0.25518258395020232</v>
      </c>
      <c r="M20" s="437">
        <v>0.22574421676349246</v>
      </c>
      <c r="N20" s="437">
        <v>0.23379531892748306</v>
      </c>
      <c r="O20" s="437">
        <v>0.20854915236245861</v>
      </c>
      <c r="P20" s="437">
        <v>0.23537571328139939</v>
      </c>
      <c r="Q20" s="437">
        <v>0.22396870889054959</v>
      </c>
      <c r="R20" s="437">
        <v>9.8131015258898766E-2</v>
      </c>
      <c r="S20" s="437">
        <v>0.12964886421690239</v>
      </c>
      <c r="T20" s="437">
        <v>0.12123552663899902</v>
      </c>
      <c r="U20" s="437">
        <v>0.12294046477462046</v>
      </c>
      <c r="V20" s="437">
        <v>7.8542891673106255E-2</v>
      </c>
      <c r="W20" s="437">
        <v>0.10109335993629866</v>
      </c>
      <c r="X20" s="437">
        <v>0.13502448814442219</v>
      </c>
      <c r="Y20" s="437">
        <v>0.22924835803285512</v>
      </c>
      <c r="Z20" s="437">
        <v>0.24129789475075253</v>
      </c>
      <c r="AA20" s="437">
        <v>0.3059579072092698</v>
      </c>
      <c r="AB20" s="437">
        <v>0.35577637057794714</v>
      </c>
      <c r="AC20" s="437">
        <v>0.27101995514101218</v>
      </c>
      <c r="AD20" s="437">
        <v>0.22389951393749291</v>
      </c>
      <c r="AE20" s="438"/>
      <c r="AF20" s="437">
        <v>0.12264475435150873</v>
      </c>
      <c r="AG20" s="437">
        <v>0.19911687692588839</v>
      </c>
      <c r="AH20" s="437">
        <v>0.24141223768351067</v>
      </c>
      <c r="AI20" s="437">
        <v>0.25038262835401459</v>
      </c>
      <c r="AJ20" s="437">
        <v>0.19102634876591637</v>
      </c>
      <c r="AK20" s="437">
        <v>0.11344441446569623</v>
      </c>
      <c r="AL20" s="437">
        <v>0.18746175105161253</v>
      </c>
      <c r="AM20" s="437">
        <v>0.28714148369723996</v>
      </c>
    </row>
    <row r="21" spans="2:39" ht="18" customHeight="1" x14ac:dyDescent="0.2">
      <c r="B21" s="190"/>
      <c r="C21" s="188"/>
      <c r="D21" s="188"/>
      <c r="E21" s="191"/>
      <c r="F21" s="191"/>
      <c r="G21" s="191"/>
      <c r="H21" s="191"/>
      <c r="I21" s="191"/>
      <c r="J21" s="191"/>
      <c r="K21" s="191"/>
      <c r="L21" s="191"/>
      <c r="M21" s="191"/>
      <c r="N21" s="191"/>
      <c r="O21" s="191"/>
      <c r="P21" s="191"/>
      <c r="Q21" s="191"/>
      <c r="R21" s="155"/>
      <c r="S21" s="155"/>
      <c r="T21" s="155"/>
      <c r="U21" s="155"/>
      <c r="V21" s="155"/>
      <c r="W21" s="155"/>
      <c r="X21" s="155"/>
      <c r="Y21" s="155"/>
      <c r="Z21" s="155"/>
      <c r="AA21" s="155"/>
      <c r="AB21" s="155"/>
      <c r="AC21" s="155"/>
      <c r="AD21" s="155"/>
      <c r="AE21" s="93"/>
      <c r="AF21" s="155"/>
      <c r="AG21" s="155"/>
      <c r="AH21" s="155"/>
      <c r="AI21" s="155"/>
      <c r="AJ21" s="155"/>
      <c r="AK21" s="155"/>
      <c r="AL21" s="155"/>
    </row>
    <row r="22" spans="2:39" s="98" customFormat="1" ht="18" customHeight="1" x14ac:dyDescent="0.2">
      <c r="B22" s="49" t="s">
        <v>265</v>
      </c>
      <c r="C22" s="49" t="s">
        <v>200</v>
      </c>
      <c r="D22" s="90" t="s">
        <v>201</v>
      </c>
      <c r="E22" s="90" t="s">
        <v>202</v>
      </c>
      <c r="F22" s="90" t="s">
        <v>203</v>
      </c>
      <c r="G22" s="90" t="s">
        <v>204</v>
      </c>
      <c r="H22" s="90" t="s">
        <v>205</v>
      </c>
      <c r="I22" s="90" t="s">
        <v>206</v>
      </c>
      <c r="J22" s="90" t="s">
        <v>207</v>
      </c>
      <c r="K22" s="90" t="s">
        <v>74</v>
      </c>
      <c r="L22" s="90" t="s">
        <v>75</v>
      </c>
      <c r="M22" s="90" t="s">
        <v>76</v>
      </c>
      <c r="N22" s="90" t="s">
        <v>208</v>
      </c>
      <c r="O22" s="90" t="s">
        <v>209</v>
      </c>
      <c r="P22" s="90" t="s">
        <v>210</v>
      </c>
      <c r="Q22" s="90" t="s">
        <v>211</v>
      </c>
      <c r="R22" s="90" t="s">
        <v>212</v>
      </c>
      <c r="S22" s="90" t="s">
        <v>213</v>
      </c>
      <c r="T22" s="90" t="s">
        <v>214</v>
      </c>
      <c r="U22" s="90" t="s">
        <v>215</v>
      </c>
      <c r="V22" s="90" t="s">
        <v>216</v>
      </c>
      <c r="W22" s="90" t="s">
        <v>217</v>
      </c>
      <c r="X22" s="453" t="s">
        <v>450</v>
      </c>
      <c r="Y22" s="470" t="s">
        <v>451</v>
      </c>
      <c r="Z22" s="476" t="s">
        <v>452</v>
      </c>
      <c r="AA22" s="478" t="s">
        <v>570</v>
      </c>
      <c r="AB22" s="491" t="s">
        <v>571</v>
      </c>
      <c r="AC22" s="492" t="s">
        <v>572</v>
      </c>
      <c r="AD22" s="532" t="s">
        <v>573</v>
      </c>
      <c r="AE22" s="99"/>
      <c r="AF22" s="90">
        <v>2014</v>
      </c>
      <c r="AG22" s="90">
        <v>2015</v>
      </c>
      <c r="AH22" s="90">
        <v>2016</v>
      </c>
      <c r="AI22" s="90">
        <v>2017</v>
      </c>
      <c r="AJ22" s="90">
        <v>2018</v>
      </c>
      <c r="AK22" s="90">
        <v>2019</v>
      </c>
      <c r="AL22" s="476">
        <v>2020</v>
      </c>
      <c r="AM22" s="532">
        <v>2021</v>
      </c>
    </row>
    <row r="23" spans="2:39" ht="7.5" customHeight="1" x14ac:dyDescent="0.2">
      <c r="B23" s="192"/>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F23" s="155"/>
      <c r="AG23" s="155"/>
      <c r="AH23" s="155"/>
      <c r="AI23" s="155"/>
      <c r="AJ23" s="194"/>
      <c r="AK23" s="194"/>
      <c r="AL23" s="194"/>
    </row>
    <row r="24" spans="2:39" ht="18" customHeight="1" x14ac:dyDescent="0.2">
      <c r="B24" s="121" t="s">
        <v>266</v>
      </c>
      <c r="C24" s="429">
        <v>11992.040999999999</v>
      </c>
      <c r="D24" s="429">
        <v>13001.606</v>
      </c>
      <c r="E24" s="429">
        <v>14630.496999999999</v>
      </c>
      <c r="F24" s="429">
        <v>13902.055</v>
      </c>
      <c r="G24" s="429">
        <v>13832.347</v>
      </c>
      <c r="H24" s="429">
        <v>13517.045</v>
      </c>
      <c r="I24" s="429">
        <v>14016.652</v>
      </c>
      <c r="J24" s="429">
        <v>14011.7</v>
      </c>
      <c r="K24" s="429">
        <v>14754.402</v>
      </c>
      <c r="L24" s="429">
        <v>14028.163</v>
      </c>
      <c r="M24" s="429">
        <v>14440.365</v>
      </c>
      <c r="N24" s="429">
        <v>15057.638999999999</v>
      </c>
      <c r="O24" s="429">
        <v>15561.303</v>
      </c>
      <c r="P24" s="429">
        <v>16304.159</v>
      </c>
      <c r="Q24" s="429">
        <v>19317.857</v>
      </c>
      <c r="R24" s="429">
        <v>17480.001</v>
      </c>
      <c r="S24" s="429">
        <v>15462.700495069999</v>
      </c>
      <c r="T24" s="429">
        <v>15917.588292980001</v>
      </c>
      <c r="U24" s="429">
        <v>15918.204202469999</v>
      </c>
      <c r="V24" s="429">
        <v>14985.668296830001</v>
      </c>
      <c r="W24" s="429">
        <v>15118.965811810001</v>
      </c>
      <c r="X24" s="429">
        <v>13163.409009249999</v>
      </c>
      <c r="Y24" s="429">
        <v>18999.02483464</v>
      </c>
      <c r="Z24" s="429">
        <v>22287.901315160005</v>
      </c>
      <c r="AA24" s="429">
        <v>26621.736292129997</v>
      </c>
      <c r="AB24" s="429">
        <v>30488.39962393</v>
      </c>
      <c r="AC24" s="429">
        <v>32879.369120049996</v>
      </c>
      <c r="AD24" s="429">
        <v>32870.348938319999</v>
      </c>
      <c r="AE24" s="155"/>
      <c r="AF24" s="429">
        <v>52005.909</v>
      </c>
      <c r="AG24" s="429">
        <v>53526.199000000001</v>
      </c>
      <c r="AH24" s="429">
        <v>55377.744000000006</v>
      </c>
      <c r="AI24" s="429">
        <v>58280.569000000003</v>
      </c>
      <c r="AJ24" s="429">
        <v>68663.320000000007</v>
      </c>
      <c r="AK24" s="429">
        <v>62284.161287349998</v>
      </c>
      <c r="AL24" s="429">
        <v>69569.300970860015</v>
      </c>
      <c r="AM24" s="429">
        <v>122859.85397443001</v>
      </c>
    </row>
    <row r="25" spans="2:39" ht="7.5" customHeight="1" x14ac:dyDescent="0.2">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row>
    <row r="26" spans="2:39" ht="18" customHeight="1" x14ac:dyDescent="0.2">
      <c r="B26" s="121" t="s">
        <v>267</v>
      </c>
      <c r="C26" s="429">
        <v>10292.629999999999</v>
      </c>
      <c r="D26" s="429">
        <v>11420.871999999999</v>
      </c>
      <c r="E26" s="429">
        <v>12988.614</v>
      </c>
      <c r="F26" s="429">
        <v>12177.873</v>
      </c>
      <c r="G26" s="429">
        <v>11914.594999999999</v>
      </c>
      <c r="H26" s="429">
        <v>11721.937</v>
      </c>
      <c r="I26" s="429">
        <v>11981.341</v>
      </c>
      <c r="J26" s="429">
        <v>12046.115</v>
      </c>
      <c r="K26" s="429">
        <v>12599.727999999999</v>
      </c>
      <c r="L26" s="429">
        <v>11870.43</v>
      </c>
      <c r="M26" s="429">
        <v>12162.048000000001</v>
      </c>
      <c r="N26" s="429">
        <v>12628.388000000001</v>
      </c>
      <c r="O26" s="429">
        <v>13028.8</v>
      </c>
      <c r="P26" s="429">
        <v>13786.227999999999</v>
      </c>
      <c r="Q26" s="429">
        <v>16348.156999999999</v>
      </c>
      <c r="R26" s="429">
        <v>14836.681</v>
      </c>
      <c r="S26" s="429">
        <v>12977.95314256</v>
      </c>
      <c r="T26" s="429">
        <v>13337.302781170001</v>
      </c>
      <c r="U26" s="429">
        <v>13368.190202309999</v>
      </c>
      <c r="V26" s="429">
        <v>12640.079372800003</v>
      </c>
      <c r="W26" s="429">
        <v>12624.644619760002</v>
      </c>
      <c r="X26" s="429">
        <v>11188.36846005</v>
      </c>
      <c r="Y26" s="429">
        <v>15992.108227160001</v>
      </c>
      <c r="Z26" s="429">
        <v>18738.372625670007</v>
      </c>
      <c r="AA26" s="429">
        <v>22692.167600249995</v>
      </c>
      <c r="AB26" s="429">
        <v>26421.46453352</v>
      </c>
      <c r="AC26" s="429">
        <v>28299.462979610002</v>
      </c>
      <c r="AD26" s="429">
        <v>28212.104583069999</v>
      </c>
      <c r="AE26" s="155"/>
      <c r="AF26" s="429">
        <v>45135.896999999997</v>
      </c>
      <c r="AG26" s="429">
        <v>46879.989000000001</v>
      </c>
      <c r="AH26" s="429">
        <v>47663.987999999998</v>
      </c>
      <c r="AI26" s="429">
        <v>49260.593999999997</v>
      </c>
      <c r="AJ26" s="429">
        <v>57999.865999999995</v>
      </c>
      <c r="AK26" s="429">
        <v>52323.525498839997</v>
      </c>
      <c r="AL26" s="429">
        <v>58543.493932640005</v>
      </c>
      <c r="AM26" s="429">
        <v>105625.19969645</v>
      </c>
    </row>
    <row r="27" spans="2:39" ht="18" customHeight="1" x14ac:dyDescent="0.2">
      <c r="B27" s="183" t="s">
        <v>268</v>
      </c>
      <c r="C27" s="430">
        <v>-8693.0640000000003</v>
      </c>
      <c r="D27" s="430">
        <v>-8698.6080000000002</v>
      </c>
      <c r="E27" s="430">
        <v>-9835.4580000000005</v>
      </c>
      <c r="F27" s="430">
        <v>-9500.8940000000002</v>
      </c>
      <c r="G27" s="430">
        <v>-8629.9050000000007</v>
      </c>
      <c r="H27" s="430">
        <v>-8539.1689999999999</v>
      </c>
      <c r="I27" s="430">
        <v>-8824.0130000000008</v>
      </c>
      <c r="J27" s="430">
        <v>-8992.482</v>
      </c>
      <c r="K27" s="430">
        <v>-8935.1710000000003</v>
      </c>
      <c r="L27" s="430">
        <v>-9046.1640000000007</v>
      </c>
      <c r="M27" s="430">
        <v>-9162.4419999999991</v>
      </c>
      <c r="N27" s="430">
        <v>-9256.9709999999995</v>
      </c>
      <c r="O27" s="430">
        <v>-10360.502</v>
      </c>
      <c r="P27" s="430">
        <v>-10547.334000000001</v>
      </c>
      <c r="Q27" s="430">
        <v>-12748.44</v>
      </c>
      <c r="R27" s="430">
        <v>-12896.656999999999</v>
      </c>
      <c r="S27" s="430">
        <v>-11263.654459040001</v>
      </c>
      <c r="T27" s="430">
        <v>-11699.949818569999</v>
      </c>
      <c r="U27" s="430">
        <v>-11651.152046159999</v>
      </c>
      <c r="V27" s="430">
        <v>-11064.747168369999</v>
      </c>
      <c r="W27" s="430">
        <v>-11451.296864079999</v>
      </c>
      <c r="X27" s="430">
        <v>-9655.5331810900007</v>
      </c>
      <c r="Y27" s="430">
        <v>-12426.535036180001</v>
      </c>
      <c r="Z27" s="430">
        <v>-13798.048527560002</v>
      </c>
      <c r="AA27" s="430">
        <v>-15454.198495979999</v>
      </c>
      <c r="AB27" s="430">
        <v>-16608.899815560002</v>
      </c>
      <c r="AC27" s="430">
        <v>-19994.869633040002</v>
      </c>
      <c r="AD27" s="430">
        <v>-21510.263169629998</v>
      </c>
      <c r="AE27" s="155"/>
      <c r="AF27" s="430">
        <v>-39351.709000000003</v>
      </c>
      <c r="AG27" s="430">
        <v>-36728.023999999998</v>
      </c>
      <c r="AH27" s="430">
        <v>-34985.569000000003</v>
      </c>
      <c r="AI27" s="430">
        <v>-36400.748</v>
      </c>
      <c r="AJ27" s="430">
        <v>-46552.933000000005</v>
      </c>
      <c r="AK27" s="430">
        <v>-45679.50349214</v>
      </c>
      <c r="AL27" s="430">
        <v>-47331.413608909999</v>
      </c>
      <c r="AM27" s="430">
        <v>-73568.231114209993</v>
      </c>
    </row>
    <row r="28" spans="2:39" ht="18" customHeight="1" x14ac:dyDescent="0.2">
      <c r="B28" s="121" t="s">
        <v>269</v>
      </c>
      <c r="C28" s="429">
        <v>1599.566</v>
      </c>
      <c r="D28" s="429">
        <v>2722.2640000000001</v>
      </c>
      <c r="E28" s="429">
        <v>3153.1559999999999</v>
      </c>
      <c r="F28" s="429">
        <v>2676.9789999999998</v>
      </c>
      <c r="G28" s="429">
        <v>3284.69</v>
      </c>
      <c r="H28" s="429">
        <v>3182.768</v>
      </c>
      <c r="I28" s="429">
        <v>3157.328</v>
      </c>
      <c r="J28" s="429">
        <v>3053.6329999999998</v>
      </c>
      <c r="K28" s="429">
        <v>3664.5569999999998</v>
      </c>
      <c r="L28" s="429">
        <v>2824.2660000000001</v>
      </c>
      <c r="M28" s="429">
        <v>2999.6060000000002</v>
      </c>
      <c r="N28" s="429">
        <v>3371.4169999999999</v>
      </c>
      <c r="O28" s="429">
        <v>2668.2979999999998</v>
      </c>
      <c r="P28" s="429">
        <v>3238.8939999999998</v>
      </c>
      <c r="Q28" s="429">
        <v>3599.7170000000001</v>
      </c>
      <c r="R28" s="429">
        <v>1940.0239999999999</v>
      </c>
      <c r="S28" s="429">
        <v>1714.2986835199986</v>
      </c>
      <c r="T28" s="429">
        <v>1637.3529626000022</v>
      </c>
      <c r="U28" s="429">
        <v>1717.0381561499996</v>
      </c>
      <c r="V28" s="429">
        <v>1575.3322044300041</v>
      </c>
      <c r="W28" s="429">
        <v>1173.3477556800021</v>
      </c>
      <c r="X28" s="429">
        <v>1532.8352789599992</v>
      </c>
      <c r="Y28" s="429">
        <v>3565.5731909799997</v>
      </c>
      <c r="Z28" s="429">
        <v>4940.3240981100043</v>
      </c>
      <c r="AA28" s="429">
        <v>7237.9691042699969</v>
      </c>
      <c r="AB28" s="429">
        <v>9812.5647179599982</v>
      </c>
      <c r="AC28" s="429">
        <v>8304.59334657</v>
      </c>
      <c r="AD28" s="429">
        <v>6701.8414134400027</v>
      </c>
      <c r="AE28" s="155"/>
      <c r="AF28" s="429">
        <v>5784.1879999999946</v>
      </c>
      <c r="AG28" s="429">
        <v>10151.965</v>
      </c>
      <c r="AH28" s="429">
        <v>12678.419</v>
      </c>
      <c r="AI28" s="429">
        <v>12859.846</v>
      </c>
      <c r="AJ28" s="429">
        <v>11446.932999999999</v>
      </c>
      <c r="AK28" s="429">
        <v>6644.0220067000046</v>
      </c>
      <c r="AL28" s="429">
        <v>11212.080323730006</v>
      </c>
      <c r="AM28" s="429">
        <v>32056.968582239999</v>
      </c>
    </row>
    <row r="29" spans="2:39" ht="18" customHeight="1" x14ac:dyDescent="0.2">
      <c r="B29" s="183" t="s">
        <v>270</v>
      </c>
      <c r="C29" s="430">
        <v>-251.12799999999999</v>
      </c>
      <c r="D29" s="430">
        <v>-249.989</v>
      </c>
      <c r="E29" s="430">
        <v>-284.73599999999999</v>
      </c>
      <c r="F29" s="430">
        <v>-297.303</v>
      </c>
      <c r="G29" s="430">
        <v>-306.75599999999997</v>
      </c>
      <c r="H29" s="430">
        <v>-341.88799999999998</v>
      </c>
      <c r="I29" s="430">
        <v>-363.709</v>
      </c>
      <c r="J29" s="430">
        <v>-391.32</v>
      </c>
      <c r="K29" s="430">
        <v>-346.30200000000002</v>
      </c>
      <c r="L29" s="430">
        <v>-358.28399999999999</v>
      </c>
      <c r="M29" s="430">
        <v>-380.87900000000002</v>
      </c>
      <c r="N29" s="430">
        <v>-374.14299999999997</v>
      </c>
      <c r="O29" s="430">
        <v>-385.97399999999999</v>
      </c>
      <c r="P29" s="430">
        <v>-401.29899999999998</v>
      </c>
      <c r="Q29" s="430">
        <v>-443.04599999999999</v>
      </c>
      <c r="R29" s="430">
        <v>-458.86</v>
      </c>
      <c r="S29" s="430">
        <v>-447.63729698000009</v>
      </c>
      <c r="T29" s="430">
        <v>-444.38990630000006</v>
      </c>
      <c r="U29" s="430">
        <v>-437.96405850000002</v>
      </c>
      <c r="V29" s="430">
        <v>-453.46372444000008</v>
      </c>
      <c r="W29" s="430">
        <v>-439.85169057000002</v>
      </c>
      <c r="X29" s="430">
        <v>-447.64423025000002</v>
      </c>
      <c r="Y29" s="430">
        <v>-482.12313721000231</v>
      </c>
      <c r="Z29" s="430">
        <v>-482.43494444000157</v>
      </c>
      <c r="AA29" s="430">
        <v>-472.10905440999994</v>
      </c>
      <c r="AB29" s="430">
        <v>-460.03482724999998</v>
      </c>
      <c r="AC29" s="430">
        <v>-543.66385693999996</v>
      </c>
      <c r="AD29" s="430">
        <v>-579.83218867999994</v>
      </c>
      <c r="AE29" s="155"/>
      <c r="AF29" s="430">
        <v>-1037.4069999999999</v>
      </c>
      <c r="AG29" s="430">
        <v>-1083.1559999999999</v>
      </c>
      <c r="AH29" s="430">
        <v>-1403.673</v>
      </c>
      <c r="AI29" s="430">
        <v>-1459.6080000000002</v>
      </c>
      <c r="AJ29" s="430">
        <v>-1689.1790000000001</v>
      </c>
      <c r="AK29" s="430">
        <v>-1783.4549862200001</v>
      </c>
      <c r="AL29" s="430">
        <v>-1852.054002470004</v>
      </c>
      <c r="AM29" s="430">
        <v>-2055.6399272799999</v>
      </c>
    </row>
    <row r="30" spans="2:39" ht="18" customHeight="1" x14ac:dyDescent="0.2">
      <c r="B30" s="183" t="s">
        <v>271</v>
      </c>
      <c r="C30" s="430">
        <v>0</v>
      </c>
      <c r="D30" s="430">
        <v>0</v>
      </c>
      <c r="E30" s="430">
        <v>0</v>
      </c>
      <c r="F30" s="430">
        <v>0</v>
      </c>
      <c r="G30" s="430">
        <v>0</v>
      </c>
      <c r="H30" s="430">
        <v>0</v>
      </c>
      <c r="I30" s="430">
        <v>0</v>
      </c>
      <c r="J30" s="430">
        <v>0</v>
      </c>
      <c r="K30" s="430">
        <v>0</v>
      </c>
      <c r="L30" s="430">
        <v>0</v>
      </c>
      <c r="M30" s="430">
        <v>0</v>
      </c>
      <c r="N30" s="430">
        <v>0</v>
      </c>
      <c r="O30" s="430">
        <v>6.4790000000000001</v>
      </c>
      <c r="P30" s="430">
        <v>87.724000000000004</v>
      </c>
      <c r="Q30" s="430">
        <v>-2.72</v>
      </c>
      <c r="R30" s="430">
        <v>-4.4746695499999989</v>
      </c>
      <c r="S30" s="430">
        <v>-16.51121384</v>
      </c>
      <c r="T30" s="430">
        <v>15.872943059999999</v>
      </c>
      <c r="U30" s="430">
        <v>-6.3320429500000008</v>
      </c>
      <c r="V30" s="430">
        <v>-9.8760769999999554E-2</v>
      </c>
      <c r="W30" s="430">
        <v>-3.6198850300000003</v>
      </c>
      <c r="X30" s="430">
        <v>-7.5560954999999979</v>
      </c>
      <c r="Y30" s="430">
        <v>-3.8595709599999992</v>
      </c>
      <c r="Z30" s="430">
        <v>-40.216847450000003</v>
      </c>
      <c r="AA30" s="430">
        <v>1.5621618900000005</v>
      </c>
      <c r="AB30" s="430">
        <v>3.6252190899999981</v>
      </c>
      <c r="AC30" s="430">
        <v>-2.2618918599999978</v>
      </c>
      <c r="AD30" s="430">
        <v>-11.83971511</v>
      </c>
      <c r="AE30" s="155"/>
      <c r="AF30" s="430">
        <v>0</v>
      </c>
      <c r="AG30" s="430">
        <v>0</v>
      </c>
      <c r="AH30" s="430">
        <v>0</v>
      </c>
      <c r="AI30" s="430">
        <v>0</v>
      </c>
      <c r="AJ30" s="430">
        <v>87.008330450000003</v>
      </c>
      <c r="AK30" s="430">
        <v>-7.069074500000001</v>
      </c>
      <c r="AL30" s="430">
        <v>-55.252398939999999</v>
      </c>
      <c r="AM30" s="430">
        <v>-8.9142259899999985</v>
      </c>
    </row>
    <row r="31" spans="2:39" ht="18" customHeight="1" x14ac:dyDescent="0.2">
      <c r="B31" s="183" t="s">
        <v>272</v>
      </c>
      <c r="C31" s="430">
        <v>-282.05799999999999</v>
      </c>
      <c r="D31" s="430">
        <v>-285.71899999999999</v>
      </c>
      <c r="E31" s="430">
        <v>-307.51</v>
      </c>
      <c r="F31" s="430">
        <v>-405.18299999999999</v>
      </c>
      <c r="G31" s="430">
        <v>-287.24900000000002</v>
      </c>
      <c r="H31" s="430">
        <v>-299.375</v>
      </c>
      <c r="I31" s="430">
        <v>-335.74</v>
      </c>
      <c r="J31" s="430">
        <v>-363.24900000000002</v>
      </c>
      <c r="K31" s="430">
        <v>-310.56299999999999</v>
      </c>
      <c r="L31" s="430">
        <v>-311.82100000000003</v>
      </c>
      <c r="M31" s="430">
        <v>-372.13299999999998</v>
      </c>
      <c r="N31" s="430">
        <v>-439.755</v>
      </c>
      <c r="O31" s="430">
        <v>-346.49099999999999</v>
      </c>
      <c r="P31" s="430">
        <v>-427.47399999999999</v>
      </c>
      <c r="Q31" s="430">
        <v>-464.666</v>
      </c>
      <c r="R31" s="430">
        <v>-554.553</v>
      </c>
      <c r="S31" s="430">
        <v>-430.93610451999996</v>
      </c>
      <c r="T31" s="430">
        <v>-526.05046766999999</v>
      </c>
      <c r="U31" s="430">
        <v>-573.87195287999998</v>
      </c>
      <c r="V31" s="430">
        <v>-693.32237027999997</v>
      </c>
      <c r="W31" s="430">
        <v>-464.50313947999996</v>
      </c>
      <c r="X31" s="430">
        <v>-423.80383351</v>
      </c>
      <c r="Y31" s="430">
        <v>-445.6542695</v>
      </c>
      <c r="Z31" s="430">
        <v>-584.78556352999999</v>
      </c>
      <c r="AA31" s="430">
        <v>-519.23037521000003</v>
      </c>
      <c r="AB31" s="430">
        <v>-588.92542627</v>
      </c>
      <c r="AC31" s="430">
        <v>-642.99765131999993</v>
      </c>
      <c r="AD31" s="430">
        <v>-770.97410022999998</v>
      </c>
      <c r="AE31" s="155"/>
      <c r="AF31" s="430">
        <v>-1195.511</v>
      </c>
      <c r="AG31" s="430">
        <v>-1280.47</v>
      </c>
      <c r="AH31" s="430">
        <v>-1285.6130000000001</v>
      </c>
      <c r="AI31" s="430">
        <v>-1434.2719999999999</v>
      </c>
      <c r="AJ31" s="430">
        <v>-1793.1839999999997</v>
      </c>
      <c r="AK31" s="430">
        <v>-2224.1808953499999</v>
      </c>
      <c r="AL31" s="430">
        <v>-1918.7468060199999</v>
      </c>
      <c r="AM31" s="430">
        <v>-2522.1275530299999</v>
      </c>
    </row>
    <row r="32" spans="2:39" ht="18" customHeight="1" x14ac:dyDescent="0.2">
      <c r="B32" s="183" t="s">
        <v>273</v>
      </c>
      <c r="C32" s="430">
        <v>-39.819000000000003</v>
      </c>
      <c r="D32" s="430">
        <v>-42.338000000000001</v>
      </c>
      <c r="E32" s="430">
        <v>-37.718000000000004</v>
      </c>
      <c r="F32" s="430">
        <v>-49.76</v>
      </c>
      <c r="G32" s="430">
        <v>-42.594000000000001</v>
      </c>
      <c r="H32" s="430">
        <v>-40.033999999999999</v>
      </c>
      <c r="I32" s="430">
        <v>-37.219000000000001</v>
      </c>
      <c r="J32" s="430">
        <v>-42.162999999999997</v>
      </c>
      <c r="K32" s="430">
        <v>-33.661999999999999</v>
      </c>
      <c r="L32" s="430">
        <v>-38.482999999999997</v>
      </c>
      <c r="M32" s="430">
        <v>-38.838999999999999</v>
      </c>
      <c r="N32" s="430">
        <v>-56.472000000000001</v>
      </c>
      <c r="O32" s="430">
        <v>-43.177</v>
      </c>
      <c r="P32" s="430">
        <v>-52.676000000000002</v>
      </c>
      <c r="Q32" s="430">
        <v>-57.701000000000001</v>
      </c>
      <c r="R32" s="430">
        <v>-65.701999999999998</v>
      </c>
      <c r="S32" s="430">
        <v>-54.8531981</v>
      </c>
      <c r="T32" s="430">
        <v>-56.016267499999991</v>
      </c>
      <c r="U32" s="430">
        <v>-58.657763760000009</v>
      </c>
      <c r="V32" s="430">
        <v>-78.203356830000004</v>
      </c>
      <c r="W32" s="430">
        <v>-55.485593899999998</v>
      </c>
      <c r="X32" s="430">
        <v>-54.021896310000002</v>
      </c>
      <c r="Y32" s="430">
        <v>-63.354159109999998</v>
      </c>
      <c r="Z32" s="430">
        <v>-77.786202340000003</v>
      </c>
      <c r="AA32" s="430">
        <v>-62.172573899999996</v>
      </c>
      <c r="AB32" s="430">
        <v>-62.043705239999994</v>
      </c>
      <c r="AC32" s="430">
        <v>-73.778117490000014</v>
      </c>
      <c r="AD32" s="430">
        <v>-98.588161990000003</v>
      </c>
      <c r="AE32" s="155"/>
      <c r="AF32" s="430">
        <v>-128.13300000000001</v>
      </c>
      <c r="AG32" s="430">
        <v>-169.63500000000002</v>
      </c>
      <c r="AH32" s="430">
        <v>-162.01</v>
      </c>
      <c r="AI32" s="430">
        <v>-167.45599999999999</v>
      </c>
      <c r="AJ32" s="430">
        <v>-219.256</v>
      </c>
      <c r="AK32" s="430">
        <v>-247.73058619</v>
      </c>
      <c r="AL32" s="430">
        <v>-250.64785166000001</v>
      </c>
      <c r="AM32" s="430">
        <v>-296.58255861999999</v>
      </c>
    </row>
    <row r="33" spans="2:39" ht="18" customHeight="1" x14ac:dyDescent="0.2">
      <c r="B33" s="183" t="s">
        <v>274</v>
      </c>
      <c r="C33" s="430">
        <v>2.0030000000000001</v>
      </c>
      <c r="D33" s="430">
        <v>7.7359999999999998</v>
      </c>
      <c r="E33" s="430">
        <v>-8.0380000000000003</v>
      </c>
      <c r="F33" s="430">
        <v>0.51800000000000002</v>
      </c>
      <c r="G33" s="430">
        <v>1.6870000000000001</v>
      </c>
      <c r="H33" s="430">
        <v>11.69</v>
      </c>
      <c r="I33" s="430">
        <v>9.8000000000000007</v>
      </c>
      <c r="J33" s="430">
        <v>6.9009999999999998</v>
      </c>
      <c r="K33" s="430">
        <v>12.209</v>
      </c>
      <c r="L33" s="430">
        <v>10.641999999999999</v>
      </c>
      <c r="M33" s="430">
        <v>6.4740000000000002</v>
      </c>
      <c r="N33" s="430">
        <v>10.631</v>
      </c>
      <c r="O33" s="430">
        <v>4.2000000000000003E-2</v>
      </c>
      <c r="P33" s="430">
        <v>-1.5129999999999999</v>
      </c>
      <c r="Q33" s="430">
        <v>1.0569999999999999</v>
      </c>
      <c r="R33" s="430">
        <v>-0.47399999999999998</v>
      </c>
      <c r="S33" s="430">
        <v>-3.3777101999991075</v>
      </c>
      <c r="T33" s="430">
        <v>2.9227017099999713</v>
      </c>
      <c r="U33" s="430">
        <v>-2.7179641500000691</v>
      </c>
      <c r="V33" s="430">
        <v>13.391446730000034</v>
      </c>
      <c r="W33" s="430">
        <v>-7.7783361199999508</v>
      </c>
      <c r="X33" s="430">
        <v>-14.42851470999994</v>
      </c>
      <c r="Y33" s="430">
        <v>2.3140793300006348</v>
      </c>
      <c r="Z33" s="430">
        <v>0.49501390000140155</v>
      </c>
      <c r="AA33" s="430">
        <v>2.3698736700004894</v>
      </c>
      <c r="AB33" s="430">
        <v>0.62197738000018521</v>
      </c>
      <c r="AC33" s="430">
        <v>-4.0890296762844809</v>
      </c>
      <c r="AD33" s="430">
        <v>5.7412189828531721</v>
      </c>
      <c r="AE33" s="155"/>
      <c r="AF33" s="430">
        <v>3.9289999999999998</v>
      </c>
      <c r="AG33" s="430">
        <v>2.2190000000000003</v>
      </c>
      <c r="AH33" s="430">
        <v>30.077999999999999</v>
      </c>
      <c r="AI33" s="430">
        <v>39.956000000000003</v>
      </c>
      <c r="AJ33" s="430">
        <v>-0.8879999999999999</v>
      </c>
      <c r="AK33" s="430">
        <v>10.218474090000829</v>
      </c>
      <c r="AL33" s="430">
        <v>-19.397757599997853</v>
      </c>
      <c r="AM33" s="430">
        <v>4.6440403565693664</v>
      </c>
    </row>
    <row r="34" spans="2:39" ht="18" customHeight="1" x14ac:dyDescent="0.2">
      <c r="B34" s="183" t="s">
        <v>275</v>
      </c>
      <c r="C34" s="430">
        <v>-36.901000000000003</v>
      </c>
      <c r="D34" s="430">
        <v>-43.42</v>
      </c>
      <c r="E34" s="430">
        <v>-69.093000000000004</v>
      </c>
      <c r="F34" s="430">
        <v>-581.79</v>
      </c>
      <c r="G34" s="430">
        <v>-119.01</v>
      </c>
      <c r="H34" s="430">
        <v>-149.62</v>
      </c>
      <c r="I34" s="430">
        <v>-133.91200000000001</v>
      </c>
      <c r="J34" s="430">
        <v>-3503.4119999999998</v>
      </c>
      <c r="K34" s="430">
        <v>-77.971000000000004</v>
      </c>
      <c r="L34" s="430">
        <v>185.12299999999999</v>
      </c>
      <c r="M34" s="430">
        <v>-282.60300000000001</v>
      </c>
      <c r="N34" s="430">
        <v>-303.95299999999997</v>
      </c>
      <c r="O34" s="430">
        <v>14.86</v>
      </c>
      <c r="P34" s="430">
        <v>-7.1069999999999993</v>
      </c>
      <c r="Q34" s="430">
        <v>157.69300000000001</v>
      </c>
      <c r="R34" s="430">
        <v>307.06266954999995</v>
      </c>
      <c r="S34" s="430">
        <v>1354.0840000000001</v>
      </c>
      <c r="T34" s="430">
        <v>213.23375099999981</v>
      </c>
      <c r="U34" s="430">
        <v>-78.853570669999982</v>
      </c>
      <c r="V34" s="430">
        <v>-3936.8507636099998</v>
      </c>
      <c r="W34" s="430">
        <v>174.81300897</v>
      </c>
      <c r="X34" s="430">
        <v>-1580.98881411</v>
      </c>
      <c r="Y34" s="430">
        <v>-3157.1901012299995</v>
      </c>
      <c r="Z34" s="430">
        <v>-2624.5080207799997</v>
      </c>
      <c r="AA34" s="430">
        <v>551.49066987999993</v>
      </c>
      <c r="AB34" s="430">
        <v>357.28530410000002</v>
      </c>
      <c r="AC34" s="430">
        <v>-519.15490635999993</v>
      </c>
      <c r="AD34" s="430">
        <v>-1524.4235578699995</v>
      </c>
      <c r="AE34" s="155"/>
      <c r="AF34" s="430">
        <v>0</v>
      </c>
      <c r="AG34" s="430">
        <v>-731.20399999999995</v>
      </c>
      <c r="AH34" s="430">
        <v>-3905.9539999999997</v>
      </c>
      <c r="AI34" s="430">
        <v>-479.404</v>
      </c>
      <c r="AJ34" s="430">
        <v>472.50866954999998</v>
      </c>
      <c r="AK34" s="430">
        <v>-2448.3865832800002</v>
      </c>
      <c r="AL34" s="430">
        <v>-7187.8739271499999</v>
      </c>
      <c r="AM34" s="430">
        <v>-1134.8024902499997</v>
      </c>
    </row>
    <row r="35" spans="2:39" ht="18" customHeight="1" outlineLevel="1" x14ac:dyDescent="0.2">
      <c r="B35" s="199" t="s">
        <v>276</v>
      </c>
      <c r="C35" s="430">
        <v>0</v>
      </c>
      <c r="D35" s="430">
        <v>0</v>
      </c>
      <c r="E35" s="430">
        <v>0</v>
      </c>
      <c r="F35" s="430">
        <v>0</v>
      </c>
      <c r="G35" s="430">
        <v>0</v>
      </c>
      <c r="H35" s="430">
        <v>0</v>
      </c>
      <c r="I35" s="430">
        <v>0</v>
      </c>
      <c r="J35" s="430">
        <v>0</v>
      </c>
      <c r="K35" s="430">
        <v>0</v>
      </c>
      <c r="L35" s="430">
        <v>0</v>
      </c>
      <c r="M35" s="430">
        <v>0</v>
      </c>
      <c r="N35" s="430">
        <v>0</v>
      </c>
      <c r="O35" s="430">
        <v>91.393000000000001</v>
      </c>
      <c r="P35" s="430">
        <v>134.35400000000001</v>
      </c>
      <c r="Q35" s="430">
        <v>227.05500000000001</v>
      </c>
      <c r="R35" s="430">
        <v>574.41966954999998</v>
      </c>
      <c r="S35" s="430">
        <v>1847.222</v>
      </c>
      <c r="T35" s="430">
        <v>242.59969899999979</v>
      </c>
      <c r="U35" s="430">
        <v>170.9633757425305</v>
      </c>
      <c r="V35" s="430">
        <v>147.6499652899999</v>
      </c>
      <c r="W35" s="430">
        <v>151.35799331999999</v>
      </c>
      <c r="X35" s="430">
        <v>180.46125283000021</v>
      </c>
      <c r="Y35" s="430">
        <v>485.05512813000058</v>
      </c>
      <c r="Z35" s="430">
        <v>-66.125340800000615</v>
      </c>
      <c r="AA35" s="430">
        <v>778.90663988999995</v>
      </c>
      <c r="AB35" s="430">
        <v>655.62815881000006</v>
      </c>
      <c r="AC35" s="430">
        <v>-129.69730034</v>
      </c>
      <c r="AD35" s="430">
        <v>229.64979403000069</v>
      </c>
      <c r="AE35" s="155"/>
      <c r="AF35" s="430">
        <v>42.773000000000003</v>
      </c>
      <c r="AG35" s="430">
        <v>-731.20399999999995</v>
      </c>
      <c r="AH35" s="430">
        <v>-3905.9539999999997</v>
      </c>
      <c r="AI35" s="430">
        <v>-479.404</v>
      </c>
      <c r="AJ35" s="430">
        <v>1027.2216695500001</v>
      </c>
      <c r="AK35" s="430">
        <v>2408.4350400325297</v>
      </c>
      <c r="AL35" s="430">
        <v>750.74903348000021</v>
      </c>
      <c r="AM35" s="430">
        <v>1534.4872923900007</v>
      </c>
    </row>
    <row r="36" spans="2:39" ht="18" customHeight="1" outlineLevel="1" x14ac:dyDescent="0.2">
      <c r="B36" s="199" t="s">
        <v>277</v>
      </c>
      <c r="C36" s="430">
        <v>0</v>
      </c>
      <c r="D36" s="430">
        <v>0</v>
      </c>
      <c r="E36" s="430">
        <v>0</v>
      </c>
      <c r="F36" s="430">
        <v>0</v>
      </c>
      <c r="G36" s="430">
        <v>0</v>
      </c>
      <c r="H36" s="430">
        <v>0</v>
      </c>
      <c r="I36" s="430">
        <v>0</v>
      </c>
      <c r="J36" s="430">
        <v>0</v>
      </c>
      <c r="K36" s="430">
        <v>0</v>
      </c>
      <c r="L36" s="430">
        <v>0</v>
      </c>
      <c r="M36" s="430">
        <v>0</v>
      </c>
      <c r="N36" s="430">
        <v>0</v>
      </c>
      <c r="O36" s="430">
        <v>-76.533000000000001</v>
      </c>
      <c r="P36" s="430">
        <v>-141.46100000000001</v>
      </c>
      <c r="Q36" s="430">
        <v>-69.361999999999995</v>
      </c>
      <c r="R36" s="430">
        <v>-267.35700000000003</v>
      </c>
      <c r="S36" s="430">
        <v>-493.13799999999998</v>
      </c>
      <c r="T36" s="430">
        <v>-29.365947999999975</v>
      </c>
      <c r="U36" s="430">
        <v>-249.81694641253048</v>
      </c>
      <c r="V36" s="430">
        <v>-4084.5007288999996</v>
      </c>
      <c r="W36" s="430">
        <v>23.455015650000014</v>
      </c>
      <c r="X36" s="430">
        <v>-1761.4500669400002</v>
      </c>
      <c r="Y36" s="430">
        <v>-3642.2452293599999</v>
      </c>
      <c r="Z36" s="430">
        <v>-2558.382679979999</v>
      </c>
      <c r="AA36" s="430">
        <v>-227.41597001000002</v>
      </c>
      <c r="AB36" s="430">
        <v>-298.34285471000004</v>
      </c>
      <c r="AC36" s="430">
        <v>-389.45760601999996</v>
      </c>
      <c r="AD36" s="430">
        <v>-1754.0733519000003</v>
      </c>
      <c r="AE36" s="155"/>
      <c r="AF36" s="430">
        <v>0</v>
      </c>
      <c r="AG36" s="430">
        <v>0</v>
      </c>
      <c r="AH36" s="430">
        <v>0</v>
      </c>
      <c r="AI36" s="430">
        <v>0</v>
      </c>
      <c r="AJ36" s="430">
        <v>-554.71299999999997</v>
      </c>
      <c r="AK36" s="430">
        <v>-4856.8216233125295</v>
      </c>
      <c r="AL36" s="430">
        <v>-7938.6229606299994</v>
      </c>
      <c r="AM36" s="430">
        <v>-2669.2897826400003</v>
      </c>
    </row>
    <row r="37" spans="2:39" ht="18" customHeight="1" x14ac:dyDescent="0.2">
      <c r="B37" s="121" t="s">
        <v>278</v>
      </c>
      <c r="C37" s="429">
        <v>991.66300000000001</v>
      </c>
      <c r="D37" s="429">
        <v>2108.5340000000001</v>
      </c>
      <c r="E37" s="429">
        <v>2446.0610000000001</v>
      </c>
      <c r="F37" s="429">
        <v>1343.461</v>
      </c>
      <c r="G37" s="429">
        <v>2530.768</v>
      </c>
      <c r="H37" s="429">
        <v>2363.5410000000002</v>
      </c>
      <c r="I37" s="429">
        <v>2296.5479999999998</v>
      </c>
      <c r="J37" s="429">
        <v>-1239.6099999999999</v>
      </c>
      <c r="K37" s="429">
        <v>2908.268</v>
      </c>
      <c r="L37" s="429">
        <v>2311.4430000000002</v>
      </c>
      <c r="M37" s="429">
        <v>1931.626</v>
      </c>
      <c r="N37" s="429">
        <v>2207.7249999999999</v>
      </c>
      <c r="O37" s="429">
        <v>1914.037</v>
      </c>
      <c r="P37" s="429">
        <v>2436.549</v>
      </c>
      <c r="Q37" s="429">
        <v>2790.3339999999998</v>
      </c>
      <c r="R37" s="429">
        <v>1163.0229999999999</v>
      </c>
      <c r="S37" s="429">
        <v>2115.0671598799995</v>
      </c>
      <c r="T37" s="429">
        <v>842.92571690000182</v>
      </c>
      <c r="U37" s="429">
        <v>558.64080323999951</v>
      </c>
      <c r="V37" s="429">
        <v>-3573.2153247699957</v>
      </c>
      <c r="W37" s="429">
        <v>376.92211955000238</v>
      </c>
      <c r="X37" s="429">
        <v>-995.60810543000071</v>
      </c>
      <c r="Y37" s="429">
        <v>-584.29396770000221</v>
      </c>
      <c r="Z37" s="429">
        <v>1131.0875334700049</v>
      </c>
      <c r="AA37" s="429">
        <v>6739.8798061899979</v>
      </c>
      <c r="AB37" s="429">
        <v>9063.0932597700012</v>
      </c>
      <c r="AC37" s="429">
        <v>6518.6478929237155</v>
      </c>
      <c r="AD37" s="429">
        <v>3721.9249085428551</v>
      </c>
      <c r="AE37" s="155"/>
      <c r="AF37" s="429">
        <v>3469.8389999999999</v>
      </c>
      <c r="AG37" s="429">
        <v>6889.7190000000001</v>
      </c>
      <c r="AH37" s="429">
        <v>5951.2470000000003</v>
      </c>
      <c r="AI37" s="429">
        <v>9359.0619999999999</v>
      </c>
      <c r="AJ37" s="429">
        <v>8303.9429999999993</v>
      </c>
      <c r="AK37" s="429">
        <v>-56.581644749995121</v>
      </c>
      <c r="AL37" s="429">
        <v>-71.892420109995555</v>
      </c>
      <c r="AM37" s="429">
        <v>26043.545867426572</v>
      </c>
    </row>
    <row r="38" spans="2:39" ht="7.5" customHeight="1" x14ac:dyDescent="0.2">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row>
    <row r="39" spans="2:39" ht="18" customHeight="1" x14ac:dyDescent="0.2">
      <c r="B39" s="121" t="s">
        <v>279</v>
      </c>
      <c r="C39" s="429">
        <v>-582.33500000000004</v>
      </c>
      <c r="D39" s="429">
        <v>-620.60699999999997</v>
      </c>
      <c r="E39" s="429">
        <v>-159.09399999999999</v>
      </c>
      <c r="F39" s="429">
        <v>-1113.5219999999999</v>
      </c>
      <c r="G39" s="429">
        <v>-1485.2840000000001</v>
      </c>
      <c r="H39" s="429">
        <v>-1893.8119999999999</v>
      </c>
      <c r="I39" s="429">
        <v>-1142.7380000000001</v>
      </c>
      <c r="J39" s="429">
        <v>-1569.423</v>
      </c>
      <c r="K39" s="429">
        <v>-385.49400000000003</v>
      </c>
      <c r="L39" s="429">
        <v>-677.45899999999995</v>
      </c>
      <c r="M39" s="429">
        <v>-940.16</v>
      </c>
      <c r="N39" s="429">
        <v>-1939.2360000000001</v>
      </c>
      <c r="O39" s="429">
        <v>-486.995</v>
      </c>
      <c r="P39" s="429">
        <v>-2141.6869999999999</v>
      </c>
      <c r="Q39" s="429">
        <v>-931.26900000000001</v>
      </c>
      <c r="R39" s="429">
        <v>-1091.491</v>
      </c>
      <c r="S39" s="429">
        <v>-922.77937116999988</v>
      </c>
      <c r="T39" s="429">
        <v>-918.87603524000008</v>
      </c>
      <c r="U39" s="429">
        <v>-2032.48469357</v>
      </c>
      <c r="V39" s="429">
        <v>-872.25090377000004</v>
      </c>
      <c r="W39" s="429">
        <v>-6253.8784139399986</v>
      </c>
      <c r="X39" s="429">
        <v>-2423.8678894799996</v>
      </c>
      <c r="Y39" s="429">
        <v>-1831.9142444099998</v>
      </c>
      <c r="Z39" s="429">
        <v>897.76810121999927</v>
      </c>
      <c r="AA39" s="429">
        <v>-3463.3482906099998</v>
      </c>
      <c r="AB39" s="429">
        <v>957.41856686000006</v>
      </c>
      <c r="AC39" s="429">
        <v>-3102.8913399134003</v>
      </c>
      <c r="AD39" s="429">
        <v>-2473.7019775915946</v>
      </c>
      <c r="AE39" s="155"/>
      <c r="AF39" s="429">
        <v>-2400.6289999999999</v>
      </c>
      <c r="AG39" s="429">
        <v>-2475.558</v>
      </c>
      <c r="AH39" s="429">
        <v>-6091.2569999999996</v>
      </c>
      <c r="AI39" s="429">
        <v>-3942.3490000000002</v>
      </c>
      <c r="AJ39" s="429">
        <v>-4651.442</v>
      </c>
      <c r="AK39" s="429">
        <v>-4746.39100375</v>
      </c>
      <c r="AL39" s="429">
        <v>-9611.8924466099979</v>
      </c>
      <c r="AM39" s="429">
        <v>-8082.5230412549936</v>
      </c>
    </row>
    <row r="40" spans="2:39" ht="18" customHeight="1" x14ac:dyDescent="0.2">
      <c r="B40" s="183" t="s">
        <v>280</v>
      </c>
      <c r="C40" s="430">
        <v>-743.99300000000005</v>
      </c>
      <c r="D40" s="430">
        <v>-651.03</v>
      </c>
      <c r="E40" s="430">
        <v>-860.12699999999995</v>
      </c>
      <c r="F40" s="430">
        <v>-908.25300000000004</v>
      </c>
      <c r="G40" s="430">
        <v>-790.38199999999995</v>
      </c>
      <c r="H40" s="430">
        <v>-901.77700000000004</v>
      </c>
      <c r="I40" s="430">
        <v>-879.14400000000001</v>
      </c>
      <c r="J40" s="430">
        <v>-999.65899999999999</v>
      </c>
      <c r="K40" s="430">
        <v>-835.50900000000001</v>
      </c>
      <c r="L40" s="430">
        <v>-820.57799999999997</v>
      </c>
      <c r="M40" s="430">
        <v>-808.40200000000004</v>
      </c>
      <c r="N40" s="430">
        <v>-1282.7280000000001</v>
      </c>
      <c r="O40" s="430">
        <v>-670.94500000000005</v>
      </c>
      <c r="P40" s="430">
        <v>-757.13</v>
      </c>
      <c r="Q40" s="430">
        <v>-802.71100000000001</v>
      </c>
      <c r="R40" s="430">
        <v>-752.72500000000002</v>
      </c>
      <c r="S40" s="430">
        <v>-899.33668605999992</v>
      </c>
      <c r="T40" s="430">
        <v>-896.20883662000017</v>
      </c>
      <c r="U40" s="430">
        <v>-878.08048936</v>
      </c>
      <c r="V40" s="430">
        <v>-1198.7988202500001</v>
      </c>
      <c r="W40" s="430">
        <v>-1225.842063229999</v>
      </c>
      <c r="X40" s="430">
        <v>-1273.1134296700006</v>
      </c>
      <c r="Y40" s="430">
        <v>-1183.6037571499992</v>
      </c>
      <c r="Z40" s="430">
        <v>-1230.8058293500005</v>
      </c>
      <c r="AA40" s="430">
        <v>-1691.13872223</v>
      </c>
      <c r="AB40" s="430">
        <v>-1366.42038088</v>
      </c>
      <c r="AC40" s="430">
        <v>-1212.2303848434003</v>
      </c>
      <c r="AD40" s="430">
        <v>-1637.3641324815947</v>
      </c>
      <c r="AE40" s="155"/>
      <c r="AF40" s="430">
        <v>-2716.3820000000001</v>
      </c>
      <c r="AG40" s="430">
        <v>-3163.4030000000002</v>
      </c>
      <c r="AH40" s="430">
        <v>-3570.962</v>
      </c>
      <c r="AI40" s="430">
        <v>-3747.2170000000001</v>
      </c>
      <c r="AJ40" s="430">
        <v>-2983.511</v>
      </c>
      <c r="AK40" s="430">
        <v>-3872.4248322900003</v>
      </c>
      <c r="AL40" s="430">
        <v>-4913.3650793999996</v>
      </c>
      <c r="AM40" s="430">
        <v>-5907.153620434995</v>
      </c>
    </row>
    <row r="41" spans="2:39" ht="18" customHeight="1" x14ac:dyDescent="0.2">
      <c r="B41" s="183" t="s">
        <v>281</v>
      </c>
      <c r="C41" s="430">
        <v>199.76900000000001</v>
      </c>
      <c r="D41" s="430">
        <v>69.879000000000005</v>
      </c>
      <c r="E41" s="430">
        <v>179.56700000000001</v>
      </c>
      <c r="F41" s="430">
        <v>135.71899999999999</v>
      </c>
      <c r="G41" s="430">
        <v>165.494</v>
      </c>
      <c r="H41" s="430">
        <v>210.261</v>
      </c>
      <c r="I41" s="430">
        <v>190.18899999999999</v>
      </c>
      <c r="J41" s="430">
        <v>124.178</v>
      </c>
      <c r="K41" s="430">
        <v>164.98</v>
      </c>
      <c r="L41" s="430">
        <v>151.55000000000001</v>
      </c>
      <c r="M41" s="430">
        <v>155.935</v>
      </c>
      <c r="N41" s="430">
        <v>131.16499999999999</v>
      </c>
      <c r="O41" s="430">
        <v>103.965</v>
      </c>
      <c r="P41" s="430">
        <v>151.822</v>
      </c>
      <c r="Q41" s="430">
        <v>210.00200000000001</v>
      </c>
      <c r="R41" s="430">
        <v>123.26300000000001</v>
      </c>
      <c r="S41" s="430">
        <v>225.7713310100001</v>
      </c>
      <c r="T41" s="430">
        <v>226.16663514000001</v>
      </c>
      <c r="U41" s="430">
        <v>214.08384063</v>
      </c>
      <c r="V41" s="430">
        <v>184.53236182000001</v>
      </c>
      <c r="W41" s="430">
        <v>195.49354666000002</v>
      </c>
      <c r="X41" s="430">
        <v>140.62977244999999</v>
      </c>
      <c r="Y41" s="430">
        <v>162.35504534999995</v>
      </c>
      <c r="Z41" s="430">
        <v>101.70473241000006</v>
      </c>
      <c r="AA41" s="430">
        <v>918.6028488500001</v>
      </c>
      <c r="AB41" s="430">
        <v>488.72696761999998</v>
      </c>
      <c r="AC41" s="430">
        <v>184.31594824999999</v>
      </c>
      <c r="AD41" s="430">
        <v>235.79176173000005</v>
      </c>
      <c r="AE41" s="155"/>
      <c r="AF41" s="430">
        <v>399.86900000000003</v>
      </c>
      <c r="AG41" s="430">
        <v>584.93399999999997</v>
      </c>
      <c r="AH41" s="430">
        <v>690.12199999999996</v>
      </c>
      <c r="AI41" s="430">
        <v>603.63</v>
      </c>
      <c r="AJ41" s="430">
        <v>589.05200000000002</v>
      </c>
      <c r="AK41" s="430">
        <v>850.55416860000014</v>
      </c>
      <c r="AL41" s="430">
        <v>600.18309686999999</v>
      </c>
      <c r="AM41" s="430">
        <v>1827.43752645</v>
      </c>
    </row>
    <row r="42" spans="2:39" ht="18" customHeight="1" x14ac:dyDescent="0.2">
      <c r="B42" s="183" t="s">
        <v>282</v>
      </c>
      <c r="C42" s="430">
        <v>-38.110999999999997</v>
      </c>
      <c r="D42" s="430">
        <v>-39.456000000000003</v>
      </c>
      <c r="E42" s="430">
        <v>521.46600000000001</v>
      </c>
      <c r="F42" s="430">
        <v>-340.988</v>
      </c>
      <c r="G42" s="430">
        <v>-860.39599999999996</v>
      </c>
      <c r="H42" s="430">
        <v>-1202.296</v>
      </c>
      <c r="I42" s="430">
        <v>-453.78300000000002</v>
      </c>
      <c r="J42" s="430">
        <v>-693.94200000000001</v>
      </c>
      <c r="K42" s="430">
        <v>285.03500000000003</v>
      </c>
      <c r="L42" s="430">
        <v>-8.4309999999999992</v>
      </c>
      <c r="M42" s="430">
        <v>-287.69299999999998</v>
      </c>
      <c r="N42" s="430">
        <v>-787.673</v>
      </c>
      <c r="O42" s="430">
        <v>79.984999999999999</v>
      </c>
      <c r="P42" s="430">
        <v>-1536.3789999999999</v>
      </c>
      <c r="Q42" s="430">
        <v>-338.56</v>
      </c>
      <c r="R42" s="430">
        <v>-462.029</v>
      </c>
      <c r="S42" s="430">
        <v>-249.21401612</v>
      </c>
      <c r="T42" s="430">
        <v>-248.83383376</v>
      </c>
      <c r="U42" s="430">
        <v>-1368.4880448399999</v>
      </c>
      <c r="V42" s="430">
        <v>142.01555466000008</v>
      </c>
      <c r="W42" s="430">
        <v>-5223.5298973700001</v>
      </c>
      <c r="X42" s="430">
        <v>-1291.3842322599992</v>
      </c>
      <c r="Y42" s="430">
        <v>-810.66553261000058</v>
      </c>
      <c r="Z42" s="430">
        <v>2026.8691981599998</v>
      </c>
      <c r="AA42" s="430">
        <v>-2690.8124172299999</v>
      </c>
      <c r="AB42" s="430">
        <v>1835.1119801200002</v>
      </c>
      <c r="AC42" s="430">
        <v>-2074.97690332</v>
      </c>
      <c r="AD42" s="430">
        <v>-1072.1296068400002</v>
      </c>
      <c r="AE42" s="155"/>
      <c r="AF42" s="430">
        <v>-84.116</v>
      </c>
      <c r="AG42" s="430">
        <v>102.911</v>
      </c>
      <c r="AH42" s="430">
        <v>-3210.4169999999999</v>
      </c>
      <c r="AI42" s="430">
        <v>-798.76199999999994</v>
      </c>
      <c r="AJ42" s="430">
        <v>-2256.9830000000002</v>
      </c>
      <c r="AK42" s="430">
        <v>-1724.5203400599999</v>
      </c>
      <c r="AL42" s="430">
        <v>-5298.7104640800007</v>
      </c>
      <c r="AM42" s="430">
        <v>-4002.8069472699999</v>
      </c>
    </row>
    <row r="43" spans="2:39" ht="18" customHeight="1" x14ac:dyDescent="0.2">
      <c r="B43" s="121" t="s">
        <v>283</v>
      </c>
      <c r="C43" s="429">
        <v>409.32799999999997</v>
      </c>
      <c r="D43" s="429">
        <v>1487.9269999999999</v>
      </c>
      <c r="E43" s="429">
        <v>2286.9670000000001</v>
      </c>
      <c r="F43" s="429">
        <v>229.93899999999999</v>
      </c>
      <c r="G43" s="429">
        <v>1045.4839999999999</v>
      </c>
      <c r="H43" s="429">
        <v>469.72899999999998</v>
      </c>
      <c r="I43" s="429">
        <v>1153.81</v>
      </c>
      <c r="J43" s="429">
        <v>-2809.0329999999999</v>
      </c>
      <c r="K43" s="429">
        <v>2522.7739999999999</v>
      </c>
      <c r="L43" s="429">
        <v>1633.9839999999999</v>
      </c>
      <c r="M43" s="429">
        <v>991.46600000000001</v>
      </c>
      <c r="N43" s="429">
        <v>268.48899999999998</v>
      </c>
      <c r="O43" s="429">
        <v>1427.0419999999999</v>
      </c>
      <c r="P43" s="429">
        <v>294.86200000000002</v>
      </c>
      <c r="Q43" s="429">
        <v>1859.0650000000001</v>
      </c>
      <c r="R43" s="429">
        <v>71.531999999999996</v>
      </c>
      <c r="S43" s="429">
        <v>1192.2877887099999</v>
      </c>
      <c r="T43" s="429">
        <v>-75.950318339998361</v>
      </c>
      <c r="U43" s="429">
        <v>-1473.8438903300005</v>
      </c>
      <c r="V43" s="429">
        <v>-4445.4662285399954</v>
      </c>
      <c r="W43" s="429">
        <v>-5876.9562943899964</v>
      </c>
      <c r="X43" s="429">
        <v>-3419.4759949100003</v>
      </c>
      <c r="Y43" s="429">
        <v>-2416.208212110002</v>
      </c>
      <c r="Z43" s="429">
        <v>2028.8556346900043</v>
      </c>
      <c r="AA43" s="429">
        <v>3276.5315155799981</v>
      </c>
      <c r="AB43" s="429">
        <v>10020.511826630001</v>
      </c>
      <c r="AC43" s="429">
        <v>3415.7565530103152</v>
      </c>
      <c r="AD43" s="429">
        <v>1248.2229309512607</v>
      </c>
      <c r="AE43" s="155"/>
      <c r="AF43" s="429">
        <v>1069.21</v>
      </c>
      <c r="AG43" s="429">
        <v>4414.1610000000001</v>
      </c>
      <c r="AH43" s="429">
        <v>-140.00999999999976</v>
      </c>
      <c r="AI43" s="429">
        <v>5416.7129999999997</v>
      </c>
      <c r="AJ43" s="429">
        <v>3652.5010000000002</v>
      </c>
      <c r="AK43" s="429">
        <v>-4802.9726484999946</v>
      </c>
      <c r="AL43" s="429">
        <v>-9683.7848667199942</v>
      </c>
      <c r="AM43" s="429">
        <v>17961.022826171578</v>
      </c>
    </row>
    <row r="44" spans="2:39" ht="18" customHeight="1" x14ac:dyDescent="0.2">
      <c r="B44" s="183" t="s">
        <v>258</v>
      </c>
      <c r="C44" s="430">
        <v>-195.47300000000001</v>
      </c>
      <c r="D44" s="430">
        <v>-446.54199999999997</v>
      </c>
      <c r="E44" s="430">
        <v>-805.36500000000001</v>
      </c>
      <c r="F44" s="430">
        <v>-213.173</v>
      </c>
      <c r="G44" s="430">
        <v>-260.81799999999998</v>
      </c>
      <c r="H44" s="430">
        <v>-202.40700000000001</v>
      </c>
      <c r="I44" s="430">
        <v>-340.84</v>
      </c>
      <c r="J44" s="430">
        <v>188.01900000000001</v>
      </c>
      <c r="K44" s="430">
        <v>-617.4</v>
      </c>
      <c r="L44" s="430">
        <v>-491.56299999999999</v>
      </c>
      <c r="M44" s="430">
        <v>-227.68899999999999</v>
      </c>
      <c r="N44" s="430">
        <v>44.384</v>
      </c>
      <c r="O44" s="430">
        <v>-276.02</v>
      </c>
      <c r="P44" s="430">
        <v>197.78399999999999</v>
      </c>
      <c r="Q44" s="430">
        <v>-416.95299999999997</v>
      </c>
      <c r="R44" s="430">
        <v>-250.102</v>
      </c>
      <c r="S44" s="430">
        <v>-275.11816109000006</v>
      </c>
      <c r="T44" s="430">
        <v>133.35949975</v>
      </c>
      <c r="U44" s="430">
        <v>487.48283302999999</v>
      </c>
      <c r="V44" s="430">
        <v>1560.2723701499999</v>
      </c>
      <c r="W44" s="430">
        <v>1818.0046827399999</v>
      </c>
      <c r="X44" s="430">
        <v>922.99679491999996</v>
      </c>
      <c r="Y44" s="430">
        <v>1078.80829715</v>
      </c>
      <c r="Z44" s="430">
        <v>-1151.33167475</v>
      </c>
      <c r="AA44" s="430">
        <v>-862.7807359200001</v>
      </c>
      <c r="AB44" s="430">
        <v>-2458.5514164199999</v>
      </c>
      <c r="AC44" s="430">
        <v>101.95269826968443</v>
      </c>
      <c r="AD44" s="430">
        <v>-780.02439660125765</v>
      </c>
      <c r="AE44" s="155"/>
      <c r="AF44" s="430">
        <v>-491.02800000000002</v>
      </c>
      <c r="AG44" s="430">
        <v>-1660.5530000000001</v>
      </c>
      <c r="AH44" s="430">
        <v>-616.04600000000005</v>
      </c>
      <c r="AI44" s="430">
        <v>-1292.268</v>
      </c>
      <c r="AJ44" s="430">
        <v>-745.29099999999994</v>
      </c>
      <c r="AK44" s="430">
        <v>1905.9965418399997</v>
      </c>
      <c r="AL44" s="430">
        <v>2668.4781000599996</v>
      </c>
      <c r="AM44" s="430">
        <v>-3999.4038506715733</v>
      </c>
    </row>
    <row r="45" spans="2:39" ht="18" customHeight="1" x14ac:dyDescent="0.2">
      <c r="B45" s="121" t="s">
        <v>284</v>
      </c>
      <c r="C45" s="429">
        <v>213.85499999999996</v>
      </c>
      <c r="D45" s="429">
        <v>1041.385</v>
      </c>
      <c r="E45" s="429">
        <v>1481.6020000000001</v>
      </c>
      <c r="F45" s="429">
        <v>16.765999999999991</v>
      </c>
      <c r="G45" s="429">
        <v>784.66599999999994</v>
      </c>
      <c r="H45" s="429">
        <v>267.322</v>
      </c>
      <c r="I45" s="429">
        <v>812.97</v>
      </c>
      <c r="J45" s="429">
        <v>-2621.0140000000001</v>
      </c>
      <c r="K45" s="429">
        <v>1905.3739999999998</v>
      </c>
      <c r="L45" s="429">
        <v>1142.4209999999998</v>
      </c>
      <c r="M45" s="429">
        <v>763.77700000000004</v>
      </c>
      <c r="N45" s="429">
        <v>312.87299999999999</v>
      </c>
      <c r="O45" s="429">
        <v>1151.0219999999999</v>
      </c>
      <c r="P45" s="429">
        <v>492.64600000000002</v>
      </c>
      <c r="Q45" s="429">
        <v>1442.1120000000001</v>
      </c>
      <c r="R45" s="429">
        <v>-178.57</v>
      </c>
      <c r="S45" s="429">
        <v>917.172607779999</v>
      </c>
      <c r="T45" s="429">
        <v>57.40874012999916</v>
      </c>
      <c r="U45" s="429">
        <v>-986.36105730000008</v>
      </c>
      <c r="V45" s="429">
        <v>-2885.1938583900005</v>
      </c>
      <c r="W45" s="429">
        <v>-4058.9516116499976</v>
      </c>
      <c r="X45" s="429">
        <v>-2496.4791999899985</v>
      </c>
      <c r="Y45" s="429">
        <v>-1337.3999149600008</v>
      </c>
      <c r="Z45" s="429">
        <v>877.52395993999755</v>
      </c>
      <c r="AA45" s="429">
        <v>2413.7507796600003</v>
      </c>
      <c r="AB45" s="429">
        <v>7561.9604102100002</v>
      </c>
      <c r="AC45" s="429">
        <v>3517.7092512799977</v>
      </c>
      <c r="AD45" s="429">
        <v>468.19853435000147</v>
      </c>
      <c r="AE45" s="155"/>
      <c r="AF45" s="429">
        <v>-491.02800000000002</v>
      </c>
      <c r="AG45" s="429">
        <v>2753.6080000000002</v>
      </c>
      <c r="AH45" s="429">
        <v>-756.05600000000027</v>
      </c>
      <c r="AI45" s="429">
        <v>4124.4449999999997</v>
      </c>
      <c r="AJ45" s="429">
        <v>2907.2099999999996</v>
      </c>
      <c r="AK45" s="429">
        <v>-2896.9735677800027</v>
      </c>
      <c r="AL45" s="429">
        <v>-7015.30676666</v>
      </c>
      <c r="AM45" s="429">
        <v>13961.6189755</v>
      </c>
    </row>
    <row r="46" spans="2:39" ht="18" customHeight="1" x14ac:dyDescent="0.2">
      <c r="B46" s="183" t="s">
        <v>285</v>
      </c>
      <c r="C46" s="430">
        <v>-7.069</v>
      </c>
      <c r="D46" s="430">
        <v>7.976</v>
      </c>
      <c r="E46" s="430">
        <v>-6.1369999999999996</v>
      </c>
      <c r="F46" s="430">
        <v>11.612</v>
      </c>
      <c r="G46" s="430">
        <v>10.888</v>
      </c>
      <c r="H46" s="430">
        <v>7.3849999999999998</v>
      </c>
      <c r="I46" s="430">
        <v>5.0519999999999996</v>
      </c>
      <c r="J46" s="430">
        <v>3.5339999999999998</v>
      </c>
      <c r="K46" s="430">
        <v>8.8759999999999994</v>
      </c>
      <c r="L46" s="430">
        <v>0</v>
      </c>
      <c r="M46" s="430">
        <v>0</v>
      </c>
      <c r="N46" s="430">
        <v>0</v>
      </c>
      <c r="O46" s="430">
        <v>0</v>
      </c>
      <c r="P46" s="430">
        <v>0</v>
      </c>
      <c r="Q46" s="430">
        <v>0</v>
      </c>
      <c r="R46" s="430">
        <v>0</v>
      </c>
      <c r="S46" s="430">
        <v>0</v>
      </c>
      <c r="T46" s="430">
        <v>0</v>
      </c>
      <c r="U46" s="430">
        <v>0</v>
      </c>
      <c r="V46" s="430">
        <v>0</v>
      </c>
      <c r="W46" s="430">
        <v>0</v>
      </c>
      <c r="X46" s="430">
        <v>0</v>
      </c>
      <c r="Y46" s="430">
        <v>0</v>
      </c>
      <c r="Z46" s="430">
        <v>0</v>
      </c>
      <c r="AA46" s="430">
        <v>0</v>
      </c>
      <c r="AB46" s="430">
        <v>0</v>
      </c>
      <c r="AC46" s="430">
        <v>0</v>
      </c>
      <c r="AD46" s="430">
        <v>0</v>
      </c>
      <c r="AE46" s="155"/>
      <c r="AF46" s="430">
        <v>0.05</v>
      </c>
      <c r="AG46" s="430">
        <v>6.3820000000000006</v>
      </c>
      <c r="AH46" s="430">
        <v>26.858999999999998</v>
      </c>
      <c r="AI46" s="430">
        <v>8.8759999999999994</v>
      </c>
      <c r="AJ46" s="430">
        <v>0</v>
      </c>
      <c r="AK46" s="430">
        <v>0</v>
      </c>
      <c r="AL46" s="430">
        <v>0</v>
      </c>
      <c r="AM46" s="430">
        <v>0</v>
      </c>
    </row>
    <row r="47" spans="2:39" ht="18" customHeight="1" x14ac:dyDescent="0.2">
      <c r="B47" s="121" t="s">
        <v>286</v>
      </c>
      <c r="C47" s="429">
        <v>206.786</v>
      </c>
      <c r="D47" s="429">
        <v>1049.3610000000001</v>
      </c>
      <c r="E47" s="429">
        <v>1475.4649999999999</v>
      </c>
      <c r="F47" s="429">
        <v>28.378</v>
      </c>
      <c r="G47" s="429">
        <v>795.55399999999997</v>
      </c>
      <c r="H47" s="429">
        <v>274.70699999999999</v>
      </c>
      <c r="I47" s="429">
        <v>818.02200000000005</v>
      </c>
      <c r="J47" s="429">
        <v>-2617.48</v>
      </c>
      <c r="K47" s="429">
        <v>1914.25</v>
      </c>
      <c r="L47" s="429">
        <v>1142.421</v>
      </c>
      <c r="M47" s="429">
        <v>763.77700000000004</v>
      </c>
      <c r="N47" s="429">
        <v>312.87299999999999</v>
      </c>
      <c r="O47" s="429">
        <v>1151.0219999999999</v>
      </c>
      <c r="P47" s="429">
        <v>492.64600000000002</v>
      </c>
      <c r="Q47" s="429">
        <v>1442.1120000000001</v>
      </c>
      <c r="R47" s="429">
        <v>-178.57</v>
      </c>
      <c r="S47" s="429">
        <v>917.172607779999</v>
      </c>
      <c r="T47" s="429">
        <v>57.40874012999916</v>
      </c>
      <c r="U47" s="429">
        <v>-986.36105730000008</v>
      </c>
      <c r="V47" s="429">
        <v>-2885.1938583900005</v>
      </c>
      <c r="W47" s="429">
        <v>-4058.9516116499976</v>
      </c>
      <c r="X47" s="429">
        <v>-2496.4791999899985</v>
      </c>
      <c r="Y47" s="429">
        <v>-1337.3999149600008</v>
      </c>
      <c r="Z47" s="429">
        <v>877.52395993999755</v>
      </c>
      <c r="AA47" s="429">
        <v>2413.7507796600003</v>
      </c>
      <c r="AB47" s="429">
        <v>7561.9604102100002</v>
      </c>
      <c r="AC47" s="429">
        <v>3517.7092512799977</v>
      </c>
      <c r="AD47" s="429">
        <v>468.19853435000147</v>
      </c>
      <c r="AE47" s="155"/>
      <c r="AF47" s="429">
        <v>578.23199999999997</v>
      </c>
      <c r="AG47" s="429">
        <v>2759.9900000000002</v>
      </c>
      <c r="AH47" s="429">
        <v>-729.19700000000012</v>
      </c>
      <c r="AI47" s="429">
        <v>4133.3209999999999</v>
      </c>
      <c r="AJ47" s="429">
        <v>2907.2099999999996</v>
      </c>
      <c r="AK47" s="429">
        <v>-2896.9735677800027</v>
      </c>
      <c r="AL47" s="429">
        <v>-7015.30676666</v>
      </c>
      <c r="AM47" s="429">
        <v>13961.6189755</v>
      </c>
    </row>
    <row r="48" spans="2:39" ht="18" customHeight="1" x14ac:dyDescent="0.2">
      <c r="B48" s="183" t="s">
        <v>287</v>
      </c>
      <c r="C48" s="430">
        <v>254.197</v>
      </c>
      <c r="D48" s="430">
        <v>1090.7560000000001</v>
      </c>
      <c r="E48" s="430">
        <v>1567.048</v>
      </c>
      <c r="F48" s="430">
        <v>89.52</v>
      </c>
      <c r="G48" s="430">
        <v>823.39099999999996</v>
      </c>
      <c r="H48" s="430">
        <v>406.98</v>
      </c>
      <c r="I48" s="430">
        <v>889.43299999999999</v>
      </c>
      <c r="J48" s="430">
        <v>-2531.2759999999998</v>
      </c>
      <c r="K48" s="430">
        <v>1807.5519999999999</v>
      </c>
      <c r="L48" s="430">
        <v>1089.848</v>
      </c>
      <c r="M48" s="430">
        <v>799.37</v>
      </c>
      <c r="N48" s="430">
        <v>386.22</v>
      </c>
      <c r="O48" s="430">
        <v>1053.5909999999999</v>
      </c>
      <c r="P48" s="430">
        <v>547.25300000000004</v>
      </c>
      <c r="Q48" s="430">
        <v>1344.27</v>
      </c>
      <c r="R48" s="430">
        <v>-78.438999999999993</v>
      </c>
      <c r="S48" s="430">
        <v>928.25215652999907</v>
      </c>
      <c r="T48" s="430">
        <v>83.885415199999159</v>
      </c>
      <c r="U48" s="430">
        <v>-887.79743413000017</v>
      </c>
      <c r="V48" s="430">
        <v>-2921.9105755100004</v>
      </c>
      <c r="W48" s="430">
        <v>-3649.0152030999975</v>
      </c>
      <c r="X48" s="430">
        <v>-2475.9625017699987</v>
      </c>
      <c r="Y48" s="430">
        <v>-1412.9719389500008</v>
      </c>
      <c r="Z48" s="430">
        <v>846.22932307999758</v>
      </c>
      <c r="AA48" s="430">
        <v>2494.2110925900001</v>
      </c>
      <c r="AB48" s="430">
        <v>7423.5815816800005</v>
      </c>
      <c r="AC48" s="430">
        <v>3536.8114433899977</v>
      </c>
      <c r="AD48" s="430">
        <v>530.34148798000149</v>
      </c>
      <c r="AE48" s="155"/>
      <c r="AF48" s="430">
        <v>715.995</v>
      </c>
      <c r="AG48" s="430">
        <v>3001.5210000000002</v>
      </c>
      <c r="AH48" s="430">
        <v>-411.47199999999975</v>
      </c>
      <c r="AI48" s="430">
        <v>4082.99</v>
      </c>
      <c r="AJ48" s="430">
        <v>2866.6750000000002</v>
      </c>
      <c r="AK48" s="430">
        <v>-2797.5704379100025</v>
      </c>
      <c r="AL48" s="430">
        <v>-6691.7203207399989</v>
      </c>
      <c r="AM48" s="430">
        <v>13984.945605639999</v>
      </c>
    </row>
    <row r="49" spans="2:39" ht="18" customHeight="1" x14ac:dyDescent="0.2">
      <c r="B49" s="183" t="s">
        <v>288</v>
      </c>
      <c r="C49" s="430">
        <v>-47.411000000000001</v>
      </c>
      <c r="D49" s="430">
        <v>-41.395000000000003</v>
      </c>
      <c r="E49" s="430">
        <v>-91.582999999999998</v>
      </c>
      <c r="F49" s="430">
        <v>-61.142000000000003</v>
      </c>
      <c r="G49" s="430">
        <v>-27.837</v>
      </c>
      <c r="H49" s="430">
        <v>-132.273</v>
      </c>
      <c r="I49" s="430">
        <v>-71.411000000000001</v>
      </c>
      <c r="J49" s="430">
        <v>-86.203999999999994</v>
      </c>
      <c r="K49" s="430">
        <v>106.69799999999999</v>
      </c>
      <c r="L49" s="430">
        <v>52.573</v>
      </c>
      <c r="M49" s="430">
        <v>-35.593000000000004</v>
      </c>
      <c r="N49" s="430">
        <v>-73.346999999999994</v>
      </c>
      <c r="O49" s="430">
        <v>97.430999999999997</v>
      </c>
      <c r="P49" s="430">
        <v>-54.606999999999999</v>
      </c>
      <c r="Q49" s="430">
        <v>97.841999999999999</v>
      </c>
      <c r="R49" s="430">
        <v>-100.131</v>
      </c>
      <c r="S49" s="430">
        <v>-11.079548750000006</v>
      </c>
      <c r="T49" s="430">
        <v>-26.476675069999992</v>
      </c>
      <c r="U49" s="430">
        <v>-98.56362317</v>
      </c>
      <c r="V49" s="430">
        <v>36.716717119999998</v>
      </c>
      <c r="W49" s="430">
        <v>-409.93640854999995</v>
      </c>
      <c r="X49" s="430">
        <v>-20.516698219999984</v>
      </c>
      <c r="Y49" s="430">
        <v>75.572023989999991</v>
      </c>
      <c r="Z49" s="430">
        <v>31.294636860000001</v>
      </c>
      <c r="AA49" s="430">
        <v>-80.460312929999986</v>
      </c>
      <c r="AB49" s="430">
        <v>138.37882852999999</v>
      </c>
      <c r="AC49" s="430">
        <v>-19.102192109999994</v>
      </c>
      <c r="AD49" s="430">
        <v>-62.142953630000008</v>
      </c>
      <c r="AE49" s="155"/>
      <c r="AF49" s="430">
        <v>-137.76300000000001</v>
      </c>
      <c r="AG49" s="430">
        <v>-241.53100000000001</v>
      </c>
      <c r="AH49" s="430">
        <v>-317.72499999999997</v>
      </c>
      <c r="AI49" s="430">
        <v>50.330999999999989</v>
      </c>
      <c r="AJ49" s="430">
        <v>40.534999999999997</v>
      </c>
      <c r="AK49" s="430">
        <v>-99.403129869999987</v>
      </c>
      <c r="AL49" s="430">
        <v>-323.5864459199999</v>
      </c>
      <c r="AM49" s="430">
        <v>-23.326630139999992</v>
      </c>
    </row>
    <row r="50" spans="2:39" ht="18" customHeight="1" x14ac:dyDescent="0.2">
      <c r="R50" s="147"/>
      <c r="S50" s="147"/>
      <c r="T50" s="147"/>
      <c r="U50" s="147"/>
      <c r="V50" s="147"/>
      <c r="W50" s="147"/>
      <c r="X50" s="147"/>
      <c r="Y50" s="147"/>
      <c r="Z50" s="147"/>
      <c r="AA50" s="147"/>
      <c r="AB50" s="147"/>
      <c r="AC50" s="147"/>
      <c r="AD50" s="147"/>
      <c r="AJ50" s="147"/>
      <c r="AK50" s="147"/>
      <c r="AL50" s="147"/>
    </row>
    <row r="51" spans="2:39" ht="18" customHeight="1" x14ac:dyDescent="0.2">
      <c r="B51" s="49" t="s">
        <v>582</v>
      </c>
      <c r="C51" s="49" t="s">
        <v>200</v>
      </c>
      <c r="D51" s="90" t="s">
        <v>201</v>
      </c>
      <c r="E51" s="90" t="s">
        <v>202</v>
      </c>
      <c r="F51" s="90" t="s">
        <v>203</v>
      </c>
      <c r="G51" s="90" t="s">
        <v>204</v>
      </c>
      <c r="H51" s="90" t="s">
        <v>205</v>
      </c>
      <c r="I51" s="90" t="s">
        <v>206</v>
      </c>
      <c r="J51" s="90" t="s">
        <v>207</v>
      </c>
      <c r="K51" s="90" t="s">
        <v>74</v>
      </c>
      <c r="L51" s="90" t="s">
        <v>75</v>
      </c>
      <c r="M51" s="90" t="s">
        <v>76</v>
      </c>
      <c r="N51" s="90" t="s">
        <v>208</v>
      </c>
      <c r="O51" s="90" t="s">
        <v>209</v>
      </c>
      <c r="P51" s="90" t="s">
        <v>210</v>
      </c>
      <c r="Q51" s="90" t="s">
        <v>211</v>
      </c>
      <c r="R51" s="90" t="s">
        <v>212</v>
      </c>
      <c r="S51" s="90" t="s">
        <v>213</v>
      </c>
      <c r="T51" s="90" t="s">
        <v>214</v>
      </c>
      <c r="U51" s="90" t="s">
        <v>215</v>
      </c>
      <c r="V51" s="90" t="s">
        <v>216</v>
      </c>
      <c r="W51" s="90" t="s">
        <v>217</v>
      </c>
      <c r="X51" s="453" t="s">
        <v>450</v>
      </c>
      <c r="Y51" s="470" t="s">
        <v>451</v>
      </c>
      <c r="Z51" s="476" t="s">
        <v>452</v>
      </c>
      <c r="AA51" s="478" t="s">
        <v>570</v>
      </c>
      <c r="AB51" s="491" t="s">
        <v>571</v>
      </c>
      <c r="AC51" s="492" t="s">
        <v>572</v>
      </c>
      <c r="AD51" s="532" t="s">
        <v>573</v>
      </c>
      <c r="AE51" s="99"/>
      <c r="AF51" s="90">
        <v>2014</v>
      </c>
      <c r="AG51" s="90">
        <v>2015</v>
      </c>
      <c r="AH51" s="90">
        <v>2016</v>
      </c>
      <c r="AI51" s="90">
        <v>2017</v>
      </c>
      <c r="AJ51" s="90">
        <v>2018</v>
      </c>
      <c r="AK51" s="90">
        <v>2019</v>
      </c>
      <c r="AL51" s="476">
        <v>2020</v>
      </c>
      <c r="AM51" s="532">
        <v>2021</v>
      </c>
    </row>
    <row r="52" spans="2:39" ht="7.5" customHeight="1" x14ac:dyDescent="0.2">
      <c r="C52" s="93"/>
      <c r="AE52" s="93"/>
    </row>
    <row r="53" spans="2:39" ht="18" customHeight="1" x14ac:dyDescent="0.2">
      <c r="B53" s="183" t="s">
        <v>289</v>
      </c>
      <c r="C53" s="435">
        <v>2.8633852813852818</v>
      </c>
      <c r="D53" s="435">
        <v>3.0722243650793657</v>
      </c>
      <c r="E53" s="435">
        <v>3.5479684610075917</v>
      </c>
      <c r="F53" s="435">
        <v>3.8425760317460322</v>
      </c>
      <c r="G53" s="435">
        <v>3.9100034290271135</v>
      </c>
      <c r="H53" s="435">
        <v>3.5098709163059172</v>
      </c>
      <c r="I53" s="435">
        <v>3.2471996549344375</v>
      </c>
      <c r="J53" s="435">
        <v>3.2933810606060607</v>
      </c>
      <c r="K53" s="435">
        <v>3.1429113233787151</v>
      </c>
      <c r="L53" s="435">
        <v>3.21368265993266</v>
      </c>
      <c r="M53" s="435">
        <v>3.163948495514147</v>
      </c>
      <c r="N53" s="435">
        <v>3.2475078571428568</v>
      </c>
      <c r="O53" s="435">
        <v>3.2437744588744586</v>
      </c>
      <c r="P53" s="435">
        <v>3.605574603174603</v>
      </c>
      <c r="Q53" s="435">
        <v>3.958355842174607</v>
      </c>
      <c r="R53" s="435">
        <v>3.8100430303030302</v>
      </c>
      <c r="S53" s="435">
        <v>3.7705970095693782</v>
      </c>
      <c r="T53" s="435">
        <v>3.9188338801549327</v>
      </c>
      <c r="U53" s="435">
        <v>3.9736069828722003</v>
      </c>
      <c r="V53" s="435">
        <v>4.1173074775707379</v>
      </c>
      <c r="W53" s="435">
        <v>4.4581097643097642</v>
      </c>
      <c r="X53" s="435">
        <v>5.3885416666666659</v>
      </c>
      <c r="Y53" s="435">
        <v>5.3803034506556244</v>
      </c>
      <c r="Z53" s="435">
        <v>5.3964038253968249</v>
      </c>
      <c r="AA53" s="435">
        <v>5.4729624248148143</v>
      </c>
      <c r="AB53" s="435">
        <v>5.295045</v>
      </c>
      <c r="AC53" s="435">
        <v>5.2293666666666665</v>
      </c>
      <c r="AD53" s="435">
        <v>5.5827666666666671</v>
      </c>
      <c r="AE53" s="436"/>
      <c r="AF53" s="435">
        <v>2.3535543874879887</v>
      </c>
      <c r="AG53" s="435">
        <v>3.3315385348045674</v>
      </c>
      <c r="AH53" s="435">
        <v>3.4901137652183825</v>
      </c>
      <c r="AI53" s="435">
        <v>3.1920125839920952</v>
      </c>
      <c r="AJ53" s="435">
        <v>3.6544369836316744</v>
      </c>
      <c r="AK53" s="435">
        <v>3.9450863375418126</v>
      </c>
      <c r="AL53" s="435">
        <v>5.1558396767572194</v>
      </c>
      <c r="AM53" s="435">
        <v>5.3950351895370376</v>
      </c>
    </row>
    <row r="54" spans="2:39" ht="7.5" customHeight="1" x14ac:dyDescent="0.2">
      <c r="C54" s="93"/>
      <c r="AE54" s="93"/>
    </row>
    <row r="55" spans="2:39" ht="18" customHeight="1" x14ac:dyDescent="0.2">
      <c r="B55" s="121" t="s">
        <v>267</v>
      </c>
      <c r="C55" s="429">
        <v>3594.5665666830946</v>
      </c>
      <c r="D55" s="429">
        <v>3717.4599387388689</v>
      </c>
      <c r="E55" s="429">
        <v>3660.8594869840945</v>
      </c>
      <c r="F55" s="429">
        <v>3169.1950658596297</v>
      </c>
      <c r="G55" s="429">
        <v>3047.2083250741771</v>
      </c>
      <c r="H55" s="429">
        <v>3339.7060118487634</v>
      </c>
      <c r="I55" s="429">
        <v>3689.7457111370345</v>
      </c>
      <c r="J55" s="429">
        <v>3657.6742193881528</v>
      </c>
      <c r="K55" s="429">
        <v>4009.4458463560177</v>
      </c>
      <c r="L55" s="429">
        <v>3714.545397547764</v>
      </c>
      <c r="M55" s="429">
        <v>3788.0177978858837</v>
      </c>
      <c r="N55" s="429">
        <v>3928.5217229629843</v>
      </c>
      <c r="O55" s="429">
        <v>4018.3204331889247</v>
      </c>
      <c r="P55" s="429">
        <v>3817.5427208108963</v>
      </c>
      <c r="Q55" s="429">
        <v>4138.0502646640089</v>
      </c>
      <c r="R55" s="429">
        <v>3899.9832719117567</v>
      </c>
      <c r="S55" s="429">
        <v>3441.8372364804218</v>
      </c>
      <c r="T55" s="429">
        <v>3401.5608118122409</v>
      </c>
      <c r="U55" s="429">
        <v>3370.4171082563462</v>
      </c>
      <c r="V55" s="429">
        <v>3071.326666494193</v>
      </c>
      <c r="W55" s="429">
        <v>2846.0510470352056</v>
      </c>
      <c r="X55" s="429">
        <v>2081.7332676080005</v>
      </c>
      <c r="Y55" s="429">
        <v>2972.0205821535264</v>
      </c>
      <c r="Z55" s="429">
        <v>3481.6076581222078</v>
      </c>
      <c r="AA55" s="429">
        <v>4137.3277982913623</v>
      </c>
      <c r="AB55" s="429">
        <v>4997.5950952410803</v>
      </c>
      <c r="AC55" s="429">
        <v>5412.8594180691243</v>
      </c>
      <c r="AD55" s="429">
        <v>5056.7044720462663</v>
      </c>
      <c r="AE55" s="155"/>
      <c r="AF55" s="429">
        <v>19177.758219632538</v>
      </c>
      <c r="AG55" s="429">
        <v>14142.081058265689</v>
      </c>
      <c r="AH55" s="429">
        <v>13734.334267448128</v>
      </c>
      <c r="AI55" s="429">
        <v>15440.53076475265</v>
      </c>
      <c r="AJ55" s="429">
        <v>15873.896690575586</v>
      </c>
      <c r="AK55" s="429">
        <v>13285.141823043201</v>
      </c>
      <c r="AL55" s="429">
        <v>11381.412554918941</v>
      </c>
      <c r="AM55" s="429">
        <v>19604.486783647833</v>
      </c>
    </row>
    <row r="56" spans="2:39" ht="7.5" customHeight="1" x14ac:dyDescent="0.2">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row>
    <row r="57" spans="2:39" ht="18" customHeight="1" x14ac:dyDescent="0.2">
      <c r="B57" s="121" t="s">
        <v>581</v>
      </c>
      <c r="C57" s="429">
        <v>518.36009977771869</v>
      </c>
      <c r="D57" s="429">
        <v>849.60927658412606</v>
      </c>
      <c r="E57" s="429">
        <v>869.59876554270397</v>
      </c>
      <c r="F57" s="429">
        <v>559.14730814656934</v>
      </c>
      <c r="G57" s="429">
        <v>794.51085637785218</v>
      </c>
      <c r="H57" s="429">
        <v>857.64663120261559</v>
      </c>
      <c r="I57" s="429">
        <v>924.34487475346623</v>
      </c>
      <c r="J57" s="429">
        <v>727.28849782056329</v>
      </c>
      <c r="K57" s="429">
        <v>1147.0261142745744</v>
      </c>
      <c r="L57" s="429">
        <v>945.28756880132528</v>
      </c>
      <c r="M57" s="429">
        <v>868.0786190153824</v>
      </c>
      <c r="N57" s="429">
        <v>911.28361469644449</v>
      </c>
      <c r="O57" s="429">
        <v>838.37683214358185</v>
      </c>
      <c r="P57" s="429">
        <v>895.78744437257262</v>
      </c>
      <c r="Q57" s="429">
        <v>929.8149986517144</v>
      </c>
      <c r="R57" s="429">
        <v>385.1898012428087</v>
      </c>
      <c r="S57" s="429">
        <v>446.1426615484076</v>
      </c>
      <c r="T57" s="429">
        <v>413.51453786468596</v>
      </c>
      <c r="U57" s="429">
        <v>413.05028908595455</v>
      </c>
      <c r="V57" s="429">
        <v>240.94467173067636</v>
      </c>
      <c r="W57" s="429">
        <v>286.82366450366385</v>
      </c>
      <c r="X57" s="429">
        <v>281.99391072058143</v>
      </c>
      <c r="Y57" s="429">
        <v>680.51136636754791</v>
      </c>
      <c r="Z57" s="429">
        <v>832.71303961577348</v>
      </c>
      <c r="AA57" s="429">
        <v>1265.6877751029458</v>
      </c>
      <c r="AB57" s="429">
        <v>1775.9280420695361</v>
      </c>
      <c r="AC57" s="429">
        <v>1468.8098228308424</v>
      </c>
      <c r="AD57" s="429">
        <v>1134.886001872414</v>
      </c>
      <c r="AE57" s="155"/>
      <c r="AF57" s="429">
        <v>2358.8337234026385</v>
      </c>
      <c r="AG57" s="429">
        <v>2796.7154500511178</v>
      </c>
      <c r="AH57" s="429">
        <v>3303.7908601544973</v>
      </c>
      <c r="AI57" s="429">
        <v>3871.6759167877262</v>
      </c>
      <c r="AJ57" s="429">
        <v>3049.1690764106775</v>
      </c>
      <c r="AK57" s="429">
        <v>1513.6521602297246</v>
      </c>
      <c r="AL57" s="429">
        <v>2082.0419812075666</v>
      </c>
      <c r="AM57" s="429">
        <v>5645.3116418757381</v>
      </c>
    </row>
    <row r="58" spans="2:39" ht="18" customHeight="1" x14ac:dyDescent="0.2">
      <c r="R58" s="147"/>
      <c r="S58" s="147"/>
      <c r="T58" s="147"/>
      <c r="U58" s="147"/>
      <c r="V58" s="147"/>
      <c r="W58" s="147"/>
      <c r="X58" s="147"/>
      <c r="Y58" s="147"/>
      <c r="Z58" s="147"/>
      <c r="AA58" s="147"/>
      <c r="AB58" s="147"/>
      <c r="AC58" s="147"/>
      <c r="AD58" s="147"/>
    </row>
    <row r="61" spans="2:39" ht="18" customHeight="1" x14ac:dyDescent="0.2">
      <c r="R61" s="197"/>
      <c r="S61" s="197"/>
      <c r="T61" s="197"/>
      <c r="U61" s="197"/>
      <c r="V61" s="197"/>
      <c r="W61" s="197"/>
      <c r="X61" s="197"/>
      <c r="Y61" s="197"/>
      <c r="Z61" s="197"/>
      <c r="AA61" s="197"/>
      <c r="AB61" s="197"/>
      <c r="AC61" s="197"/>
      <c r="AD61" s="197"/>
      <c r="AF61" s="197"/>
    </row>
    <row r="62" spans="2:39" ht="18" customHeight="1" x14ac:dyDescent="0.2">
      <c r="G62" s="155"/>
      <c r="H62" s="155"/>
      <c r="I62" s="155"/>
      <c r="J62" s="155"/>
      <c r="K62" s="155"/>
      <c r="L62" s="155"/>
      <c r="M62" s="155"/>
      <c r="N62" s="155"/>
      <c r="O62" s="155"/>
      <c r="P62" s="155"/>
      <c r="Q62" s="155"/>
    </row>
  </sheetData>
  <hyperlinks>
    <hyperlink ref="T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L102"/>
  <sheetViews>
    <sheetView showGridLines="0" zoomScale="80" zoomScaleNormal="80" workbookViewId="0">
      <selection activeCell="Q102" sqref="Q102"/>
    </sheetView>
  </sheetViews>
  <sheetFormatPr defaultColWidth="7" defaultRowHeight="18" customHeight="1" x14ac:dyDescent="0.25"/>
  <cols>
    <col min="1" max="1" width="2.42578125" style="185" customWidth="1"/>
    <col min="2" max="2" width="52.5703125" style="166" customWidth="1"/>
    <col min="3" max="3" width="1.5703125" style="167" customWidth="1"/>
    <col min="4" max="4" width="10.5703125" style="170" customWidth="1"/>
    <col min="5" max="5" width="10.5703125" style="166" customWidth="1"/>
    <col min="6" max="17" width="10.7109375" style="166" customWidth="1"/>
    <col min="18" max="19" width="7" style="166"/>
    <col min="20" max="20" width="11.42578125" style="166" bestFit="1" customWidth="1"/>
    <col min="21" max="16384" width="7" style="166"/>
  </cols>
  <sheetData>
    <row r="1" spans="1:38" s="99" customFormat="1" ht="12.75" customHeight="1" x14ac:dyDescent="0.25">
      <c r="A1" s="220"/>
      <c r="AH1" s="104"/>
      <c r="AL1" s="168"/>
    </row>
    <row r="2" spans="1:38" s="99" customFormat="1" ht="12.75" customHeight="1" x14ac:dyDescent="0.25">
      <c r="A2" s="220"/>
      <c r="AH2" s="104"/>
      <c r="AL2" s="168"/>
    </row>
    <row r="3" spans="1:38" s="99" customFormat="1" ht="26.25" customHeight="1" x14ac:dyDescent="0.25">
      <c r="A3" s="220"/>
      <c r="D3" s="100" t="s">
        <v>290</v>
      </c>
      <c r="AD3" s="160"/>
      <c r="AH3" s="104"/>
      <c r="AL3" s="168"/>
    </row>
    <row r="4" spans="1:38" s="47" customFormat="1" ht="15" x14ac:dyDescent="0.25">
      <c r="D4" s="414" t="s">
        <v>543</v>
      </c>
      <c r="E4" s="416"/>
    </row>
    <row r="5" spans="1:38" ht="7.5" customHeight="1" x14ac:dyDescent="0.25"/>
    <row r="6" spans="1:38" s="205" customFormat="1" ht="18" customHeight="1" x14ac:dyDescent="0.25">
      <c r="A6" s="203"/>
      <c r="B6" s="49" t="s">
        <v>291</v>
      </c>
      <c r="C6" s="204"/>
      <c r="D6" s="90"/>
      <c r="E6" s="90"/>
      <c r="F6" s="90"/>
      <c r="G6" s="90"/>
      <c r="H6" s="90"/>
      <c r="I6" s="90"/>
      <c r="J6" s="475"/>
      <c r="K6" s="475"/>
      <c r="L6" s="90"/>
      <c r="M6" s="476"/>
      <c r="N6" s="478"/>
      <c r="O6" s="491"/>
      <c r="P6" s="492"/>
      <c r="Q6" s="532"/>
    </row>
    <row r="7" spans="1:38" s="211" customFormat="1" ht="7.5" customHeight="1" x14ac:dyDescent="0.25">
      <c r="A7" s="203"/>
      <c r="B7" s="180"/>
      <c r="C7" s="206"/>
      <c r="D7" s="207"/>
      <c r="E7" s="208"/>
      <c r="F7" s="208"/>
      <c r="G7" s="209"/>
      <c r="H7" s="210"/>
      <c r="I7" s="210"/>
      <c r="J7" s="210"/>
      <c r="K7" s="210"/>
      <c r="L7" s="210"/>
      <c r="M7" s="210"/>
      <c r="N7" s="210"/>
      <c r="O7" s="210"/>
      <c r="P7" s="210"/>
      <c r="Q7" s="210"/>
    </row>
    <row r="8" spans="1:38" s="205" customFormat="1" ht="18" customHeight="1" x14ac:dyDescent="0.25">
      <c r="A8" s="203"/>
      <c r="B8" s="218" t="s">
        <v>292</v>
      </c>
      <c r="C8" s="167"/>
      <c r="D8" s="202">
        <v>2014</v>
      </c>
      <c r="E8" s="202">
        <v>2015</v>
      </c>
      <c r="F8" s="202">
        <v>2016</v>
      </c>
      <c r="G8" s="202">
        <v>2017</v>
      </c>
      <c r="H8" s="202">
        <v>2018</v>
      </c>
      <c r="I8" s="202">
        <v>2019</v>
      </c>
      <c r="J8" s="202">
        <v>2020</v>
      </c>
      <c r="K8" s="202">
        <v>2020</v>
      </c>
      <c r="L8" s="202">
        <v>2020</v>
      </c>
      <c r="M8" s="202">
        <v>2020</v>
      </c>
      <c r="N8" s="202">
        <v>2021</v>
      </c>
      <c r="O8" s="202">
        <v>2021</v>
      </c>
      <c r="P8" s="202">
        <v>2021</v>
      </c>
      <c r="Q8" s="202">
        <v>2021</v>
      </c>
    </row>
    <row r="9" spans="1:38" s="205" customFormat="1" ht="18" customHeight="1" x14ac:dyDescent="0.25">
      <c r="A9" s="203"/>
      <c r="B9" s="219" t="s">
        <v>132</v>
      </c>
      <c r="C9" s="167"/>
      <c r="D9" s="201" t="s">
        <v>293</v>
      </c>
      <c r="E9" s="201" t="s">
        <v>294</v>
      </c>
      <c r="F9" s="201" t="s">
        <v>295</v>
      </c>
      <c r="G9" s="201" t="s">
        <v>296</v>
      </c>
      <c r="H9" s="201" t="s">
        <v>297</v>
      </c>
      <c r="I9" s="201" t="s">
        <v>298</v>
      </c>
      <c r="J9" s="333" t="s">
        <v>560</v>
      </c>
      <c r="K9" s="333" t="s">
        <v>561</v>
      </c>
      <c r="L9" s="333" t="s">
        <v>557</v>
      </c>
      <c r="M9" s="333" t="s">
        <v>563</v>
      </c>
      <c r="N9" s="333" t="s">
        <v>586</v>
      </c>
      <c r="O9" s="333" t="s">
        <v>601</v>
      </c>
      <c r="P9" s="333" t="s">
        <v>763</v>
      </c>
      <c r="Q9" s="333" t="s">
        <v>800</v>
      </c>
    </row>
    <row r="10" spans="1:38" s="205" customFormat="1" ht="7.5" customHeight="1" x14ac:dyDescent="0.25">
      <c r="A10" s="203"/>
      <c r="C10" s="167"/>
      <c r="D10" s="170"/>
    </row>
    <row r="11" spans="1:38" ht="18" customHeight="1" x14ac:dyDescent="0.25">
      <c r="B11" s="121" t="s">
        <v>299</v>
      </c>
      <c r="D11" s="429">
        <v>14748.144</v>
      </c>
      <c r="E11" s="429">
        <v>18139.767999999996</v>
      </c>
      <c r="F11" s="429">
        <v>16785.932000000001</v>
      </c>
      <c r="G11" s="429">
        <v>17992.327999999998</v>
      </c>
      <c r="H11" s="429">
        <v>21383.866926549999</v>
      </c>
      <c r="I11" s="429">
        <v>23389.553707300001</v>
      </c>
      <c r="J11" s="429">
        <v>25777.736299550004</v>
      </c>
      <c r="K11" s="429">
        <v>31384.536947756475</v>
      </c>
      <c r="L11" s="429">
        <v>30804.788572491649</v>
      </c>
      <c r="M11" s="429">
        <v>34190.2433735183</v>
      </c>
      <c r="N11" s="429">
        <v>39694.312562469997</v>
      </c>
      <c r="O11" s="429">
        <v>39039.438171909991</v>
      </c>
      <c r="P11" s="429">
        <v>43118.871444544005</v>
      </c>
      <c r="Q11" s="429">
        <v>39293.446089597768</v>
      </c>
    </row>
    <row r="12" spans="1:38" ht="18" customHeight="1" x14ac:dyDescent="0.25">
      <c r="B12" s="183" t="s">
        <v>300</v>
      </c>
      <c r="D12" s="430">
        <v>3891.2710000000002</v>
      </c>
      <c r="E12" s="430">
        <v>7043.2619999999997</v>
      </c>
      <c r="F12" s="430">
        <v>6701.8639999999996</v>
      </c>
      <c r="G12" s="430">
        <v>3775.0929999999998</v>
      </c>
      <c r="H12" s="430">
        <v>5547.6371653600008</v>
      </c>
      <c r="I12" s="430">
        <v>6803.8799582199999</v>
      </c>
      <c r="J12" s="430">
        <v>10055.880301439998</v>
      </c>
      <c r="K12" s="430">
        <v>14985.087013693717</v>
      </c>
      <c r="L12" s="430">
        <v>12324.378209774093</v>
      </c>
      <c r="M12" s="430">
        <v>13862.851805499651</v>
      </c>
      <c r="N12" s="430">
        <v>12493.421793825144</v>
      </c>
      <c r="O12" s="430">
        <v>9765.0127625086752</v>
      </c>
      <c r="P12" s="430">
        <v>12025.887640298897</v>
      </c>
      <c r="Q12" s="430">
        <v>8680.6861199918621</v>
      </c>
    </row>
    <row r="13" spans="1:38" ht="18" customHeight="1" x14ac:dyDescent="0.25">
      <c r="B13" s="183" t="s">
        <v>301</v>
      </c>
      <c r="D13" s="430">
        <v>194.43100000000001</v>
      </c>
      <c r="E13" s="430">
        <v>414.89299999999997</v>
      </c>
      <c r="F13" s="430">
        <v>1190.4829999999999</v>
      </c>
      <c r="G13" s="430">
        <v>2302.672</v>
      </c>
      <c r="H13" s="430">
        <v>2357.6125954599997</v>
      </c>
      <c r="I13" s="430">
        <v>1687.5040805799999</v>
      </c>
      <c r="J13" s="430">
        <v>2291.5181884500003</v>
      </c>
      <c r="K13" s="430">
        <v>2752.7290737427579</v>
      </c>
      <c r="L13" s="430">
        <v>3204.8074748675544</v>
      </c>
      <c r="M13" s="430">
        <v>3627.2270918803497</v>
      </c>
      <c r="N13" s="430">
        <v>3878.4565872948565</v>
      </c>
      <c r="O13" s="430">
        <v>3805.3967476613225</v>
      </c>
      <c r="P13" s="430">
        <v>2936.1759185311039</v>
      </c>
      <c r="Q13" s="430">
        <v>3492.7101024881385</v>
      </c>
    </row>
    <row r="14" spans="1:38" ht="18" customHeight="1" x14ac:dyDescent="0.25">
      <c r="B14" s="183" t="s">
        <v>302</v>
      </c>
      <c r="D14" s="430">
        <v>2409.1460000000002</v>
      </c>
      <c r="E14" s="430">
        <v>2755.7080000000001</v>
      </c>
      <c r="F14" s="430">
        <v>1634.1369999999999</v>
      </c>
      <c r="G14" s="430">
        <v>3281.1959999999999</v>
      </c>
      <c r="H14" s="430">
        <v>3075.2177510000001</v>
      </c>
      <c r="I14" s="430">
        <v>2285.7496169999999</v>
      </c>
      <c r="J14" s="430">
        <v>2849.0568668800001</v>
      </c>
      <c r="K14" s="430">
        <v>2980.7479504400007</v>
      </c>
      <c r="L14" s="430">
        <v>3599.40525192</v>
      </c>
      <c r="M14" s="430">
        <v>4731.9787815899999</v>
      </c>
      <c r="N14" s="430">
        <v>6843.0546263900005</v>
      </c>
      <c r="O14" s="430">
        <v>8007.34046726</v>
      </c>
      <c r="P14" s="430">
        <v>7932.5046062600013</v>
      </c>
      <c r="Q14" s="430">
        <v>7153.5647147600002</v>
      </c>
    </row>
    <row r="15" spans="1:38" ht="18" customHeight="1" x14ac:dyDescent="0.25">
      <c r="B15" s="183" t="s">
        <v>303</v>
      </c>
      <c r="D15" s="430">
        <v>5619.3220000000001</v>
      </c>
      <c r="E15" s="430">
        <v>6108.6970000000001</v>
      </c>
      <c r="F15" s="430">
        <v>5238.0140000000001</v>
      </c>
      <c r="G15" s="430">
        <v>6846.9229999999998</v>
      </c>
      <c r="H15" s="430">
        <v>8486.5773124900006</v>
      </c>
      <c r="I15" s="430">
        <v>7625.0835432799995</v>
      </c>
      <c r="J15" s="430">
        <v>7833.9337753200016</v>
      </c>
      <c r="K15" s="430">
        <v>7369.4448959499996</v>
      </c>
      <c r="L15" s="430">
        <v>8065.3592492700009</v>
      </c>
      <c r="M15" s="430">
        <v>8383.6504136971762</v>
      </c>
      <c r="N15" s="430">
        <v>11939.115366010001</v>
      </c>
      <c r="O15" s="430">
        <v>12708.054765370003</v>
      </c>
      <c r="P15" s="430">
        <v>14365.942776019998</v>
      </c>
      <c r="Q15" s="430">
        <v>16335.101250732498</v>
      </c>
    </row>
    <row r="16" spans="1:38" ht="18" customHeight="1" x14ac:dyDescent="0.25">
      <c r="B16" s="183" t="s">
        <v>304</v>
      </c>
      <c r="D16" s="430">
        <v>2152.1210000000001</v>
      </c>
      <c r="E16" s="430">
        <v>1312.3409999999999</v>
      </c>
      <c r="F16" s="430">
        <v>1355.6949999999999</v>
      </c>
      <c r="G16" s="430">
        <v>1349.0640000000001</v>
      </c>
      <c r="H16" s="430">
        <v>423.1878736500002</v>
      </c>
      <c r="I16" s="430">
        <v>1238.0113007</v>
      </c>
      <c r="J16" s="430">
        <v>1514.5024110800005</v>
      </c>
      <c r="K16" s="430">
        <v>1355.6575947100002</v>
      </c>
      <c r="L16" s="430">
        <v>1382.07333191</v>
      </c>
      <c r="M16" s="430">
        <v>1192.6684084307676</v>
      </c>
      <c r="N16" s="430">
        <v>1722.8720045900006</v>
      </c>
      <c r="O16" s="430">
        <v>1085.9649766599998</v>
      </c>
      <c r="P16" s="430">
        <v>1241.3118707439985</v>
      </c>
      <c r="Q16" s="430">
        <v>1428.65811446526</v>
      </c>
    </row>
    <row r="17" spans="1:17" ht="18" customHeight="1" x14ac:dyDescent="0.25">
      <c r="B17" s="183" t="s">
        <v>305</v>
      </c>
      <c r="D17" s="430">
        <v>0</v>
      </c>
      <c r="E17" s="430">
        <v>0</v>
      </c>
      <c r="F17" s="430">
        <v>0</v>
      </c>
      <c r="G17" s="430">
        <v>0</v>
      </c>
      <c r="H17" s="430">
        <v>773.95197888999996</v>
      </c>
      <c r="I17" s="430">
        <v>439.93290646999998</v>
      </c>
      <c r="J17" s="430">
        <v>487.81573321000002</v>
      </c>
      <c r="K17" s="430">
        <v>636.49578425000004</v>
      </c>
      <c r="L17" s="430">
        <v>578.00506115000007</v>
      </c>
      <c r="M17" s="430">
        <v>1547.9122000959039</v>
      </c>
      <c r="N17" s="430">
        <v>1855.8812344499997</v>
      </c>
      <c r="O17" s="430">
        <v>2674.8138366899998</v>
      </c>
      <c r="P17" s="430">
        <v>3653.1625729499997</v>
      </c>
      <c r="Q17" s="430">
        <v>1189.8122932800002</v>
      </c>
    </row>
    <row r="18" spans="1:17" ht="18" customHeight="1" x14ac:dyDescent="0.25">
      <c r="B18" s="183" t="s">
        <v>306</v>
      </c>
      <c r="D18" s="430">
        <v>0</v>
      </c>
      <c r="E18" s="430">
        <v>1.998</v>
      </c>
      <c r="F18" s="430">
        <v>14.986000000000001</v>
      </c>
      <c r="G18" s="430">
        <v>10.859</v>
      </c>
      <c r="H18" s="430">
        <v>0.89031910000000003</v>
      </c>
      <c r="I18" s="430">
        <v>3.0741479299999996</v>
      </c>
      <c r="J18" s="430">
        <v>3.0741479299999996</v>
      </c>
      <c r="K18" s="430">
        <v>0.16519845000000002</v>
      </c>
      <c r="L18" s="430">
        <v>0.16482242000000003</v>
      </c>
      <c r="M18" s="430">
        <v>0.16482242000000086</v>
      </c>
      <c r="N18" s="430">
        <v>0.16482242000000086</v>
      </c>
      <c r="O18" s="430">
        <v>0.16478966000000014</v>
      </c>
      <c r="P18" s="430">
        <v>0.16482242999999999</v>
      </c>
      <c r="Q18" s="430">
        <v>0</v>
      </c>
    </row>
    <row r="19" spans="1:17" ht="18" customHeight="1" x14ac:dyDescent="0.25">
      <c r="B19" s="183" t="s">
        <v>307</v>
      </c>
      <c r="D19" s="430">
        <v>99.468999999999994</v>
      </c>
      <c r="E19" s="430">
        <v>166.17</v>
      </c>
      <c r="F19" s="430">
        <v>101.747</v>
      </c>
      <c r="G19" s="430">
        <v>134.33699999999999</v>
      </c>
      <c r="H19" s="430">
        <v>239.49969016</v>
      </c>
      <c r="I19" s="430">
        <v>115.09646721</v>
      </c>
      <c r="J19" s="430">
        <v>94.531634030000006</v>
      </c>
      <c r="K19" s="430">
        <v>401.05240026000007</v>
      </c>
      <c r="L19" s="430">
        <v>423.13872421000002</v>
      </c>
      <c r="M19" s="430">
        <v>344.86688024</v>
      </c>
      <c r="N19" s="430">
        <v>336.87247339999999</v>
      </c>
      <c r="O19" s="430">
        <v>232.33236308000002</v>
      </c>
      <c r="P19" s="430">
        <v>186.01124329999999</v>
      </c>
      <c r="Q19" s="430">
        <v>435.44100917999998</v>
      </c>
    </row>
    <row r="20" spans="1:17" ht="18" customHeight="1" x14ac:dyDescent="0.25">
      <c r="B20" s="183" t="s">
        <v>308</v>
      </c>
      <c r="D20" s="430">
        <v>66.616</v>
      </c>
      <c r="E20" s="430">
        <v>10.507</v>
      </c>
      <c r="F20" s="430">
        <v>0</v>
      </c>
      <c r="G20" s="430">
        <v>0</v>
      </c>
      <c r="H20" s="430">
        <v>0</v>
      </c>
      <c r="I20" s="430">
        <v>0</v>
      </c>
      <c r="J20" s="430">
        <v>0</v>
      </c>
      <c r="K20" s="430">
        <v>0</v>
      </c>
      <c r="L20" s="430">
        <v>0</v>
      </c>
      <c r="M20" s="430">
        <v>0</v>
      </c>
      <c r="N20" s="430">
        <v>0</v>
      </c>
      <c r="O20" s="430">
        <v>0</v>
      </c>
      <c r="P20" s="430">
        <v>0</v>
      </c>
      <c r="Q20" s="430">
        <v>0</v>
      </c>
    </row>
    <row r="21" spans="1:17" ht="18" customHeight="1" x14ac:dyDescent="0.25">
      <c r="B21" s="183" t="s">
        <v>309</v>
      </c>
      <c r="D21" s="430">
        <v>33.555</v>
      </c>
      <c r="E21" s="430">
        <v>53.661999999999999</v>
      </c>
      <c r="F21" s="430">
        <v>8.3870000000000005</v>
      </c>
      <c r="G21" s="430">
        <v>3.7930000000000001</v>
      </c>
      <c r="H21" s="430">
        <v>27.714103600000001</v>
      </c>
      <c r="I21" s="430">
        <v>4.7116062599999999</v>
      </c>
      <c r="J21" s="430">
        <v>1.0396260000000001E-2</v>
      </c>
      <c r="K21" s="430">
        <v>2.62880403</v>
      </c>
      <c r="L21" s="430">
        <v>11.690506220000001</v>
      </c>
      <c r="M21" s="430">
        <v>33.768670864446996</v>
      </c>
      <c r="N21" s="430">
        <v>20.27394395</v>
      </c>
      <c r="O21" s="430">
        <v>117.03295481000001</v>
      </c>
      <c r="P21" s="430">
        <v>8.2685212799999999</v>
      </c>
      <c r="Q21" s="430">
        <v>33.816167369999995</v>
      </c>
    </row>
    <row r="22" spans="1:17" ht="18" customHeight="1" x14ac:dyDescent="0.25">
      <c r="B22" s="183" t="s">
        <v>310</v>
      </c>
      <c r="D22" s="430">
        <v>0</v>
      </c>
      <c r="E22" s="430">
        <v>0</v>
      </c>
      <c r="F22" s="430">
        <v>0</v>
      </c>
      <c r="G22" s="430">
        <v>0</v>
      </c>
      <c r="H22" s="430">
        <v>0</v>
      </c>
      <c r="I22" s="430">
        <v>2571.68284967</v>
      </c>
      <c r="J22" s="430">
        <v>0</v>
      </c>
      <c r="K22" s="430">
        <v>0</v>
      </c>
      <c r="L22" s="430">
        <v>0</v>
      </c>
      <c r="M22" s="430">
        <v>0</v>
      </c>
      <c r="N22" s="430">
        <v>0</v>
      </c>
      <c r="O22" s="430">
        <v>0</v>
      </c>
      <c r="P22" s="430">
        <v>0</v>
      </c>
      <c r="Q22" s="430">
        <v>0</v>
      </c>
    </row>
    <row r="23" spans="1:17" ht="18" customHeight="1" x14ac:dyDescent="0.25">
      <c r="B23" s="183" t="s">
        <v>311</v>
      </c>
      <c r="D23" s="430">
        <v>282.21300000000002</v>
      </c>
      <c r="E23" s="430">
        <v>272.52999999999997</v>
      </c>
      <c r="F23" s="430">
        <v>180.91499999999999</v>
      </c>
      <c r="G23" s="430">
        <v>288.39100000000002</v>
      </c>
      <c r="H23" s="430">
        <v>451.57813683999996</v>
      </c>
      <c r="I23" s="430">
        <v>614.82722997999997</v>
      </c>
      <c r="J23" s="430">
        <v>647.41284495000002</v>
      </c>
      <c r="K23" s="430">
        <v>900.52823223000007</v>
      </c>
      <c r="L23" s="430">
        <v>1215.76594075</v>
      </c>
      <c r="M23" s="430">
        <v>465.15429879999999</v>
      </c>
      <c r="N23" s="430">
        <v>604.19971013999998</v>
      </c>
      <c r="O23" s="430">
        <v>643.32450820999986</v>
      </c>
      <c r="P23" s="430">
        <v>769.44147272999987</v>
      </c>
      <c r="Q23" s="430">
        <v>543.65631732999998</v>
      </c>
    </row>
    <row r="24" spans="1:17" s="162" customFormat="1" ht="18" customHeight="1" x14ac:dyDescent="0.25">
      <c r="A24" s="212"/>
      <c r="B24" s="198" t="s">
        <v>312</v>
      </c>
      <c r="C24" s="214"/>
      <c r="D24" s="439">
        <v>0</v>
      </c>
      <c r="E24" s="439">
        <v>0</v>
      </c>
      <c r="F24" s="439">
        <v>359.70400000000001</v>
      </c>
      <c r="G24" s="439">
        <v>0</v>
      </c>
      <c r="H24" s="439">
        <v>0</v>
      </c>
      <c r="I24" s="439">
        <v>0</v>
      </c>
      <c r="J24" s="439">
        <v>0</v>
      </c>
      <c r="K24" s="439">
        <v>0</v>
      </c>
      <c r="L24" s="439">
        <v>0</v>
      </c>
      <c r="M24" s="439">
        <v>0</v>
      </c>
      <c r="N24" s="439">
        <v>0</v>
      </c>
      <c r="O24" s="439">
        <v>0</v>
      </c>
      <c r="P24" s="439">
        <v>0</v>
      </c>
      <c r="Q24" s="439">
        <v>0</v>
      </c>
    </row>
    <row r="25" spans="1:17" s="162" customFormat="1" ht="7.5" customHeight="1" x14ac:dyDescent="0.25">
      <c r="A25" s="212"/>
      <c r="B25" s="198"/>
      <c r="C25" s="214"/>
      <c r="D25" s="439"/>
      <c r="E25" s="439"/>
      <c r="F25" s="439"/>
      <c r="G25" s="439"/>
      <c r="H25" s="439"/>
      <c r="I25" s="439"/>
      <c r="J25" s="439"/>
      <c r="K25" s="439"/>
      <c r="L25" s="439"/>
      <c r="M25" s="439"/>
      <c r="N25" s="439"/>
      <c r="O25" s="439"/>
      <c r="P25" s="439"/>
      <c r="Q25" s="439"/>
    </row>
    <row r="26" spans="1:17" ht="18" customHeight="1" x14ac:dyDescent="0.25">
      <c r="B26" s="121" t="s">
        <v>313</v>
      </c>
      <c r="D26" s="429">
        <v>34753.718000000001</v>
      </c>
      <c r="E26" s="429">
        <v>42487.131999999998</v>
      </c>
      <c r="F26" s="429">
        <v>35565.599000000002</v>
      </c>
      <c r="G26" s="429">
        <v>35349.222000000002</v>
      </c>
      <c r="H26" s="429">
        <v>37810.115938170005</v>
      </c>
      <c r="I26" s="429">
        <v>44739.482830738831</v>
      </c>
      <c r="J26" s="429">
        <v>51399.311730689988</v>
      </c>
      <c r="K26" s="429">
        <v>53171.109218373524</v>
      </c>
      <c r="L26" s="429">
        <v>55343.963771288349</v>
      </c>
      <c r="M26" s="429">
        <v>51893.675701469219</v>
      </c>
      <c r="N26" s="429">
        <v>54375.935446830008</v>
      </c>
      <c r="O26" s="429">
        <v>48894.638788450015</v>
      </c>
      <c r="P26" s="429">
        <v>51315.458744201685</v>
      </c>
      <c r="Q26" s="429">
        <v>53270.921910626013</v>
      </c>
    </row>
    <row r="27" spans="1:17" ht="18" customHeight="1" x14ac:dyDescent="0.25">
      <c r="B27" s="183" t="s">
        <v>314</v>
      </c>
      <c r="D27" s="430">
        <v>42.494</v>
      </c>
      <c r="E27" s="430">
        <v>46.192999999999998</v>
      </c>
      <c r="F27" s="430">
        <v>0</v>
      </c>
      <c r="G27" s="430">
        <v>10.336</v>
      </c>
      <c r="H27" s="430">
        <v>9.9976296300000005</v>
      </c>
      <c r="I27" s="430">
        <v>9.7079566999999987</v>
      </c>
      <c r="J27" s="430">
        <v>897.24442937000003</v>
      </c>
      <c r="K27" s="430">
        <v>283.20277797352526</v>
      </c>
      <c r="L27" s="430">
        <v>343.59813621835303</v>
      </c>
      <c r="M27" s="430">
        <v>15.56439559</v>
      </c>
      <c r="N27" s="430">
        <v>15.322491429999999</v>
      </c>
      <c r="O27" s="430">
        <v>15.940804829999999</v>
      </c>
      <c r="P27" s="430">
        <v>16.31382704</v>
      </c>
      <c r="Q27" s="430">
        <v>16.84539298</v>
      </c>
    </row>
    <row r="28" spans="1:17" ht="18" customHeight="1" x14ac:dyDescent="0.25">
      <c r="B28" s="183" t="s">
        <v>302</v>
      </c>
      <c r="D28" s="430">
        <v>25.05</v>
      </c>
      <c r="E28" s="430">
        <v>19.821999999999999</v>
      </c>
      <c r="F28" s="430">
        <v>70.236000000000004</v>
      </c>
      <c r="G28" s="430">
        <v>37.496000000000002</v>
      </c>
      <c r="H28" s="430">
        <v>17.785222359999999</v>
      </c>
      <c r="I28" s="430">
        <v>20.901050059999999</v>
      </c>
      <c r="J28" s="430">
        <v>22.541622689999997</v>
      </c>
      <c r="K28" s="430">
        <v>19.284104249999999</v>
      </c>
      <c r="L28" s="430">
        <v>24.267239660000001</v>
      </c>
      <c r="M28" s="430">
        <v>23.228698379999994</v>
      </c>
      <c r="N28" s="430">
        <v>20.64361229</v>
      </c>
      <c r="O28" s="430">
        <v>18.25914701</v>
      </c>
      <c r="P28" s="430">
        <v>15.836945960000001</v>
      </c>
      <c r="Q28" s="430">
        <v>13.39517577</v>
      </c>
    </row>
    <row r="29" spans="1:17" ht="18" customHeight="1" x14ac:dyDescent="0.25">
      <c r="B29" s="183" t="s">
        <v>315</v>
      </c>
      <c r="D29" s="430">
        <v>68.988</v>
      </c>
      <c r="E29" s="430">
        <v>135.04599999999999</v>
      </c>
      <c r="F29" s="430">
        <v>61.533000000000001</v>
      </c>
      <c r="G29" s="430">
        <v>46.463999999999999</v>
      </c>
      <c r="H29" s="430">
        <v>31.39445182</v>
      </c>
      <c r="I29" s="430">
        <v>16.325114980000002</v>
      </c>
      <c r="J29" s="430">
        <v>12.557780769999999</v>
      </c>
      <c r="K29" s="430">
        <v>8.7904465600000012</v>
      </c>
      <c r="L29" s="430">
        <v>5.0231123499999999</v>
      </c>
      <c r="M29" s="430">
        <v>18.03622807</v>
      </c>
      <c r="N29" s="430">
        <v>38.356152000000002</v>
      </c>
      <c r="O29" s="430">
        <v>40.718765609999998</v>
      </c>
      <c r="P29" s="430">
        <v>33.081846540000001</v>
      </c>
      <c r="Q29" s="430">
        <v>0</v>
      </c>
    </row>
    <row r="30" spans="1:17" ht="18" customHeight="1" x14ac:dyDescent="0.25">
      <c r="B30" s="183" t="s">
        <v>316</v>
      </c>
      <c r="D30" s="430">
        <v>1059.1320000000001</v>
      </c>
      <c r="E30" s="430">
        <v>1317.76</v>
      </c>
      <c r="F30" s="430">
        <v>1088.3530000000001</v>
      </c>
      <c r="G30" s="430">
        <v>1023.633</v>
      </c>
      <c r="H30" s="430">
        <v>1369.1874861399999</v>
      </c>
      <c r="I30" s="430">
        <v>2257.7176138099999</v>
      </c>
      <c r="J30" s="430">
        <v>1789.01639546</v>
      </c>
      <c r="K30" s="430">
        <v>1694.8185512499999</v>
      </c>
      <c r="L30" s="430">
        <v>1575.9784733200001</v>
      </c>
      <c r="M30" s="430">
        <v>1072.7369733992341</v>
      </c>
      <c r="N30" s="430">
        <v>1059.9896777399999</v>
      </c>
      <c r="O30" s="430">
        <v>1847.7753200899999</v>
      </c>
      <c r="P30" s="430">
        <v>1175.45413921</v>
      </c>
      <c r="Q30" s="430">
        <v>1252.0560978717383</v>
      </c>
    </row>
    <row r="31" spans="1:17" ht="18" customHeight="1" x14ac:dyDescent="0.25">
      <c r="B31" s="183" t="s">
        <v>317</v>
      </c>
      <c r="D31" s="430">
        <v>0</v>
      </c>
      <c r="E31" s="430">
        <v>0</v>
      </c>
      <c r="F31" s="430">
        <v>0</v>
      </c>
      <c r="G31" s="430">
        <v>0</v>
      </c>
      <c r="H31" s="430">
        <v>241.78845262000002</v>
      </c>
      <c r="I31" s="430">
        <v>239.84713595000002</v>
      </c>
      <c r="J31" s="430">
        <v>241.43804114000002</v>
      </c>
      <c r="K31" s="430">
        <v>242.58790331</v>
      </c>
      <c r="L31" s="430">
        <v>72.062300879999995</v>
      </c>
      <c r="M31" s="430">
        <v>72.266672680000013</v>
      </c>
      <c r="N31" s="430">
        <v>72.475392830000004</v>
      </c>
      <c r="O31" s="430">
        <v>72.818911389999997</v>
      </c>
      <c r="P31" s="430">
        <v>210.72180961000001</v>
      </c>
      <c r="Q31" s="430">
        <v>230.07040733526188</v>
      </c>
    </row>
    <row r="32" spans="1:17" ht="18" customHeight="1" x14ac:dyDescent="0.25">
      <c r="B32" s="183" t="s">
        <v>318</v>
      </c>
      <c r="D32" s="430">
        <v>886.08100000000002</v>
      </c>
      <c r="E32" s="430">
        <v>3204.6660000000002</v>
      </c>
      <c r="F32" s="430">
        <v>1653.115</v>
      </c>
      <c r="G32" s="430">
        <v>1165.7260000000001</v>
      </c>
      <c r="H32" s="430">
        <v>1104.1583275600001</v>
      </c>
      <c r="I32" s="430">
        <v>2662.59616185</v>
      </c>
      <c r="J32" s="430">
        <v>8008.2937036599997</v>
      </c>
      <c r="K32" s="430">
        <v>9540.3879704800001</v>
      </c>
      <c r="L32" s="430">
        <v>10907.956569200001</v>
      </c>
      <c r="M32" s="430">
        <v>8529.9722869100005</v>
      </c>
      <c r="N32" s="430">
        <v>9482.2316714999997</v>
      </c>
      <c r="O32" s="430">
        <v>5943.8102250699994</v>
      </c>
      <c r="P32" s="430">
        <v>7458.8388626300011</v>
      </c>
      <c r="Q32" s="430">
        <v>8257.2520618200015</v>
      </c>
    </row>
    <row r="33" spans="1:17" ht="18" customHeight="1" x14ac:dyDescent="0.25">
      <c r="B33" s="183" t="s">
        <v>310</v>
      </c>
      <c r="D33" s="430">
        <v>230.94499999999999</v>
      </c>
      <c r="E33" s="430">
        <v>277.09300000000002</v>
      </c>
      <c r="F33" s="430">
        <v>233.32</v>
      </c>
      <c r="G33" s="430">
        <v>289.73700000000002</v>
      </c>
      <c r="H33" s="430">
        <v>169.53577976</v>
      </c>
      <c r="I33" s="430">
        <v>1508.8800649100003</v>
      </c>
      <c r="J33" s="430">
        <v>228.56549554999998</v>
      </c>
      <c r="K33" s="430">
        <v>226.64385102</v>
      </c>
      <c r="L33" s="430">
        <v>201.57875898999998</v>
      </c>
      <c r="M33" s="430">
        <v>196.91079290000002</v>
      </c>
      <c r="N33" s="430">
        <v>197.11493127999998</v>
      </c>
      <c r="O33" s="430">
        <v>179.73673099000001</v>
      </c>
      <c r="P33" s="430">
        <v>178.83896330000002</v>
      </c>
      <c r="Q33" s="430">
        <v>194.21200399</v>
      </c>
    </row>
    <row r="34" spans="1:17" ht="18" customHeight="1" x14ac:dyDescent="0.25">
      <c r="B34" s="183" t="s">
        <v>308</v>
      </c>
      <c r="D34" s="430">
        <v>138.501</v>
      </c>
      <c r="E34" s="430">
        <v>144.63300000000001</v>
      </c>
      <c r="F34" s="430">
        <v>0</v>
      </c>
      <c r="G34" s="430">
        <v>0</v>
      </c>
      <c r="H34" s="430">
        <v>0</v>
      </c>
      <c r="I34" s="430">
        <v>0</v>
      </c>
      <c r="J34" s="430">
        <v>5.9604644775390622E-14</v>
      </c>
      <c r="K34" s="430">
        <v>0</v>
      </c>
      <c r="L34" s="430">
        <v>-1.1920928955078124E-13</v>
      </c>
      <c r="M34" s="430">
        <v>0</v>
      </c>
      <c r="N34" s="430">
        <v>0</v>
      </c>
      <c r="O34" s="430">
        <v>0</v>
      </c>
      <c r="P34" s="430">
        <v>0</v>
      </c>
      <c r="Q34" s="430">
        <v>38.987066529999971</v>
      </c>
    </row>
    <row r="35" spans="1:17" ht="18" customHeight="1" x14ac:dyDescent="0.25">
      <c r="B35" s="183" t="s">
        <v>319</v>
      </c>
      <c r="D35" s="430">
        <v>143.93199999999999</v>
      </c>
      <c r="E35" s="430">
        <v>63.198999999999998</v>
      </c>
      <c r="F35" s="430">
        <v>50.652999999999999</v>
      </c>
      <c r="G35" s="430">
        <v>39.802</v>
      </c>
      <c r="H35" s="430">
        <v>63.054243860000007</v>
      </c>
      <c r="I35" s="430">
        <v>83.166881379999992</v>
      </c>
      <c r="J35" s="430">
        <v>88.451962159999994</v>
      </c>
      <c r="K35" s="430">
        <v>88.53037636000002</v>
      </c>
      <c r="L35" s="430">
        <v>89.687483839999999</v>
      </c>
      <c r="M35" s="430">
        <v>90.84586947999999</v>
      </c>
      <c r="N35" s="430">
        <v>91.022560339999998</v>
      </c>
      <c r="O35" s="430">
        <v>91.389871400000004</v>
      </c>
      <c r="P35" s="430">
        <v>91.426835089999997</v>
      </c>
      <c r="Q35" s="430">
        <v>102.09888291</v>
      </c>
    </row>
    <row r="36" spans="1:17" ht="18" customHeight="1" x14ac:dyDescent="0.25">
      <c r="B36" s="183" t="s">
        <v>309</v>
      </c>
      <c r="D36" s="430">
        <v>39.35</v>
      </c>
      <c r="E36" s="430">
        <v>12.28</v>
      </c>
      <c r="F36" s="430">
        <v>29.308</v>
      </c>
      <c r="G36" s="430">
        <v>32.665999999999997</v>
      </c>
      <c r="H36" s="430">
        <v>46.663862030000004</v>
      </c>
      <c r="I36" s="430">
        <v>17.877120770000001</v>
      </c>
      <c r="J36" s="430">
        <v>1.42092087</v>
      </c>
      <c r="K36" s="430">
        <v>2.2774689599999998</v>
      </c>
      <c r="L36" s="430">
        <v>1.1410306100000001</v>
      </c>
      <c r="M36" s="430">
        <v>34.090801849999998</v>
      </c>
      <c r="N36" s="430">
        <v>0.29457507999999999</v>
      </c>
      <c r="O36" s="430">
        <v>41.547698969999999</v>
      </c>
      <c r="P36" s="430">
        <v>1.06867768</v>
      </c>
      <c r="Q36" s="430">
        <v>5.0629359999999998E-2</v>
      </c>
    </row>
    <row r="37" spans="1:17" ht="18" customHeight="1" x14ac:dyDescent="0.25">
      <c r="B37" s="183" t="s">
        <v>320</v>
      </c>
      <c r="D37" s="430">
        <v>86.024000000000001</v>
      </c>
      <c r="E37" s="430">
        <v>192.19300000000001</v>
      </c>
      <c r="F37" s="430">
        <v>140.971</v>
      </c>
      <c r="G37" s="430">
        <v>112.997</v>
      </c>
      <c r="H37" s="430">
        <v>189.72417884000004</v>
      </c>
      <c r="I37" s="430">
        <v>175.69682237999987</v>
      </c>
      <c r="J37" s="430">
        <v>178.91242911000001</v>
      </c>
      <c r="K37" s="430">
        <v>251.66408854000002</v>
      </c>
      <c r="L37" s="430">
        <v>183.16272347999993</v>
      </c>
      <c r="M37" s="430">
        <v>136.63458014999989</v>
      </c>
      <c r="N37" s="430">
        <v>199.25578358999999</v>
      </c>
      <c r="O37" s="430">
        <v>198.97657401000009</v>
      </c>
      <c r="P37" s="430">
        <v>229.45076178000005</v>
      </c>
      <c r="Q37" s="430">
        <v>224.56480385449979</v>
      </c>
    </row>
    <row r="38" spans="1:17" ht="18" customHeight="1" x14ac:dyDescent="0.25">
      <c r="B38" s="183" t="s">
        <v>321</v>
      </c>
      <c r="D38" s="430">
        <v>126.535</v>
      </c>
      <c r="E38" s="430">
        <v>86.353999999999999</v>
      </c>
      <c r="F38" s="430">
        <v>92.313000000000002</v>
      </c>
      <c r="G38" s="430">
        <v>101.258</v>
      </c>
      <c r="H38" s="430">
        <v>65.954455429999982</v>
      </c>
      <c r="I38" s="430">
        <v>63.843024320000005</v>
      </c>
      <c r="J38" s="430">
        <v>58.449778399999992</v>
      </c>
      <c r="K38" s="430">
        <v>43.213996010000002</v>
      </c>
      <c r="L38" s="430">
        <v>44.322293249999987</v>
      </c>
      <c r="M38" s="430">
        <v>43.153209640000028</v>
      </c>
      <c r="N38" s="430">
        <v>47.677216910000013</v>
      </c>
      <c r="O38" s="430">
        <v>50.441753299999981</v>
      </c>
      <c r="P38" s="430">
        <v>49.961525541652115</v>
      </c>
      <c r="Q38" s="430">
        <v>58.92342537450476</v>
      </c>
    </row>
    <row r="39" spans="1:17" ht="18" customHeight="1" x14ac:dyDescent="0.25">
      <c r="B39" s="183" t="s">
        <v>322</v>
      </c>
      <c r="D39" s="430">
        <v>29070.957999999999</v>
      </c>
      <c r="E39" s="430">
        <v>34100.288999999997</v>
      </c>
      <c r="F39" s="430">
        <v>29336.71</v>
      </c>
      <c r="G39" s="430">
        <v>29761.61</v>
      </c>
      <c r="H39" s="430">
        <v>31759.890065300002</v>
      </c>
      <c r="I39" s="430">
        <v>32315.181141180015</v>
      </c>
      <c r="J39" s="430">
        <v>34320.898042529989</v>
      </c>
      <c r="K39" s="430">
        <v>35398.206931599998</v>
      </c>
      <c r="L39" s="430">
        <v>36285.415915459991</v>
      </c>
      <c r="M39" s="430">
        <v>35929.14917705999</v>
      </c>
      <c r="N39" s="430">
        <v>37337.899729300007</v>
      </c>
      <c r="O39" s="430">
        <v>35002.01929180001</v>
      </c>
      <c r="P39" s="430">
        <v>36443.430952130031</v>
      </c>
      <c r="Q39" s="430">
        <v>37225.129819000002</v>
      </c>
    </row>
    <row r="40" spans="1:17" ht="18" customHeight="1" x14ac:dyDescent="0.25">
      <c r="B40" s="183" t="s">
        <v>323</v>
      </c>
      <c r="D40" s="430">
        <v>2835.7280000000001</v>
      </c>
      <c r="E40" s="430">
        <v>2887.6039999999998</v>
      </c>
      <c r="F40" s="430">
        <v>2809.087</v>
      </c>
      <c r="G40" s="430">
        <v>2727.4969999999998</v>
      </c>
      <c r="H40" s="430">
        <v>2740.9817828200007</v>
      </c>
      <c r="I40" s="430">
        <v>2762.0884639500005</v>
      </c>
      <c r="J40" s="430">
        <v>2774.1371960700003</v>
      </c>
      <c r="K40" s="430">
        <v>2782.5490015700007</v>
      </c>
      <c r="L40" s="430">
        <v>2810.4351857799998</v>
      </c>
      <c r="M40" s="430">
        <v>2828.6909987400004</v>
      </c>
      <c r="N40" s="430">
        <v>2840.2248471800012</v>
      </c>
      <c r="O40" s="430">
        <v>2805.7429537400008</v>
      </c>
      <c r="P40" s="430">
        <v>2829.3006205600004</v>
      </c>
      <c r="Q40" s="430">
        <v>2877.2987552899999</v>
      </c>
    </row>
    <row r="41" spans="1:17" ht="18" customHeight="1" x14ac:dyDescent="0.25">
      <c r="B41" s="183" t="s">
        <v>324</v>
      </c>
      <c r="D41" s="430">
        <v>0</v>
      </c>
      <c r="E41" s="430">
        <v>0</v>
      </c>
      <c r="F41" s="430">
        <v>0</v>
      </c>
      <c r="G41" s="430">
        <v>0</v>
      </c>
      <c r="H41" s="430">
        <v>0</v>
      </c>
      <c r="I41" s="430">
        <v>2605.6542784988101</v>
      </c>
      <c r="J41" s="430">
        <v>2777.3839329100001</v>
      </c>
      <c r="K41" s="430">
        <v>2588.95175049</v>
      </c>
      <c r="L41" s="430">
        <v>2799.3345482499994</v>
      </c>
      <c r="M41" s="430">
        <v>2902.3950166199998</v>
      </c>
      <c r="N41" s="430">
        <v>2973.4268053599994</v>
      </c>
      <c r="O41" s="430">
        <v>2585.4607402399997</v>
      </c>
      <c r="P41" s="430">
        <v>2581.7329771300001</v>
      </c>
      <c r="Q41" s="430">
        <v>2780.0373885400004</v>
      </c>
    </row>
    <row r="42" spans="1:17" ht="9.9499999999999993" customHeight="1" x14ac:dyDescent="0.25">
      <c r="B42" s="183"/>
      <c r="D42" s="430"/>
      <c r="E42" s="430"/>
      <c r="F42" s="430"/>
      <c r="G42" s="430"/>
      <c r="H42" s="430"/>
      <c r="I42" s="430"/>
      <c r="J42" s="430"/>
      <c r="K42" s="430"/>
      <c r="L42" s="430"/>
      <c r="M42" s="430"/>
      <c r="N42" s="430"/>
      <c r="O42" s="430"/>
      <c r="P42" s="430"/>
      <c r="Q42" s="430"/>
    </row>
    <row r="43" spans="1:17" ht="18" customHeight="1" x14ac:dyDescent="0.25">
      <c r="B43" s="121" t="s">
        <v>325</v>
      </c>
      <c r="D43" s="429">
        <v>49501.862000000001</v>
      </c>
      <c r="E43" s="429">
        <v>60626.899999999994</v>
      </c>
      <c r="F43" s="429">
        <v>52351.531000000003</v>
      </c>
      <c r="G43" s="429">
        <v>53341.55</v>
      </c>
      <c r="H43" s="429">
        <v>59193.982864720005</v>
      </c>
      <c r="I43" s="429">
        <v>68129.036538038839</v>
      </c>
      <c r="J43" s="429">
        <v>77177.048030239996</v>
      </c>
      <c r="K43" s="429">
        <v>84555.646166129998</v>
      </c>
      <c r="L43" s="429">
        <v>86148.752343779997</v>
      </c>
      <c r="M43" s="429">
        <v>86083.919074987527</v>
      </c>
      <c r="N43" s="429">
        <v>94070.248009300005</v>
      </c>
      <c r="O43" s="429">
        <v>87934.076960360006</v>
      </c>
      <c r="P43" s="429">
        <v>94434.330188745691</v>
      </c>
      <c r="Q43" s="429">
        <v>92564.368000223782</v>
      </c>
    </row>
    <row r="44" spans="1:17" s="205" customFormat="1" ht="18" customHeight="1" x14ac:dyDescent="0.25">
      <c r="A44" s="203"/>
      <c r="C44" s="167"/>
      <c r="D44" s="170"/>
    </row>
    <row r="45" spans="1:17" s="205" customFormat="1" ht="18" customHeight="1" x14ac:dyDescent="0.25">
      <c r="A45" s="203"/>
      <c r="B45" s="218" t="s">
        <v>326</v>
      </c>
      <c r="C45" s="167"/>
      <c r="D45" s="202">
        <v>2014</v>
      </c>
      <c r="E45" s="202">
        <v>2015</v>
      </c>
      <c r="F45" s="202">
        <v>2016</v>
      </c>
      <c r="G45" s="202">
        <v>2017</v>
      </c>
      <c r="H45" s="202">
        <v>2018</v>
      </c>
      <c r="I45" s="202">
        <v>2019</v>
      </c>
      <c r="J45" s="202">
        <v>2020</v>
      </c>
      <c r="K45" s="202">
        <v>2020</v>
      </c>
      <c r="L45" s="202">
        <v>2020</v>
      </c>
      <c r="M45" s="202">
        <v>2020</v>
      </c>
      <c r="N45" s="202">
        <v>2021</v>
      </c>
      <c r="O45" s="202">
        <v>2021</v>
      </c>
      <c r="P45" s="202">
        <v>2021</v>
      </c>
      <c r="Q45" s="202">
        <v>2021</v>
      </c>
    </row>
    <row r="46" spans="1:17" s="205" customFormat="1" ht="18" customHeight="1" x14ac:dyDescent="0.25">
      <c r="A46" s="203"/>
      <c r="B46" s="219" t="s">
        <v>132</v>
      </c>
      <c r="C46" s="167"/>
      <c r="D46" s="201" t="s">
        <v>293</v>
      </c>
      <c r="E46" s="201" t="s">
        <v>294</v>
      </c>
      <c r="F46" s="201" t="s">
        <v>295</v>
      </c>
      <c r="G46" s="201" t="s">
        <v>296</v>
      </c>
      <c r="H46" s="201" t="s">
        <v>297</v>
      </c>
      <c r="I46" s="201" t="s">
        <v>298</v>
      </c>
      <c r="J46" s="201" t="s">
        <v>560</v>
      </c>
      <c r="K46" s="201" t="s">
        <v>561</v>
      </c>
      <c r="L46" s="201" t="s">
        <v>557</v>
      </c>
      <c r="M46" s="201" t="s">
        <v>563</v>
      </c>
      <c r="N46" s="201" t="s">
        <v>586</v>
      </c>
      <c r="O46" s="201" t="s">
        <v>601</v>
      </c>
      <c r="P46" s="201" t="s">
        <v>763</v>
      </c>
      <c r="Q46" s="201" t="s">
        <v>800</v>
      </c>
    </row>
    <row r="47" spans="1:17" s="170" customFormat="1" ht="7.5" customHeight="1" x14ac:dyDescent="0.25">
      <c r="A47" s="215"/>
      <c r="B47" s="213"/>
      <c r="C47" s="167"/>
      <c r="D47" s="216"/>
      <c r="E47" s="216"/>
      <c r="F47" s="216"/>
      <c r="G47" s="216"/>
      <c r="H47" s="216"/>
      <c r="I47" s="216"/>
      <c r="J47" s="216"/>
      <c r="K47" s="216"/>
      <c r="L47" s="216"/>
      <c r="M47" s="216"/>
      <c r="N47" s="216"/>
      <c r="O47" s="216"/>
      <c r="P47" s="216"/>
      <c r="Q47" s="216"/>
    </row>
    <row r="48" spans="1:17" ht="18" customHeight="1" x14ac:dyDescent="0.25">
      <c r="B48" s="121" t="s">
        <v>327</v>
      </c>
      <c r="D48" s="429">
        <v>14086.59</v>
      </c>
      <c r="E48" s="429">
        <v>17642.994999999999</v>
      </c>
      <c r="F48" s="429">
        <v>23472.590999999997</v>
      </c>
      <c r="G48" s="429">
        <v>19137.732000000004</v>
      </c>
      <c r="H48" s="429">
        <v>23116.128409494992</v>
      </c>
      <c r="I48" s="429">
        <v>16216.158864073615</v>
      </c>
      <c r="J48" s="429">
        <v>19931.603779330002</v>
      </c>
      <c r="K48" s="429">
        <v>21513.136157380006</v>
      </c>
      <c r="L48" s="429">
        <v>20862.950485030004</v>
      </c>
      <c r="M48" s="429">
        <v>28387.174408871324</v>
      </c>
      <c r="N48" s="429">
        <v>33428.167850167229</v>
      </c>
      <c r="O48" s="429">
        <v>31043.006444052378</v>
      </c>
      <c r="P48" s="429">
        <v>32363.495039012287</v>
      </c>
      <c r="Q48" s="429">
        <v>25193.523819051141</v>
      </c>
    </row>
    <row r="49" spans="2:17" ht="18" customHeight="1" x14ac:dyDescent="0.25">
      <c r="B49" s="183" t="s">
        <v>328</v>
      </c>
      <c r="D49" s="430">
        <v>10839.875</v>
      </c>
      <c r="E49" s="430">
        <v>12373.555</v>
      </c>
      <c r="F49" s="430">
        <v>6545.1360000000004</v>
      </c>
      <c r="G49" s="430">
        <v>5265.67</v>
      </c>
      <c r="H49" s="430">
        <v>8341.2521667599995</v>
      </c>
      <c r="I49" s="430">
        <v>9116.9891806699998</v>
      </c>
      <c r="J49" s="430">
        <v>9867.9273213399993</v>
      </c>
      <c r="K49" s="430">
        <v>8566.9163414000013</v>
      </c>
      <c r="L49" s="430">
        <v>8868.3841509300019</v>
      </c>
      <c r="M49" s="430">
        <v>9946.3145510071754</v>
      </c>
      <c r="N49" s="430">
        <v>13705.355921790002</v>
      </c>
      <c r="O49" s="430">
        <v>10678.879812259998</v>
      </c>
      <c r="P49" s="430">
        <v>10438.071845609998</v>
      </c>
      <c r="Q49" s="430">
        <v>12053.2656913025</v>
      </c>
    </row>
    <row r="50" spans="2:17" ht="18" customHeight="1" x14ac:dyDescent="0.25">
      <c r="B50" s="183" t="s">
        <v>329</v>
      </c>
      <c r="D50" s="430">
        <v>1419.47</v>
      </c>
      <c r="E50" s="430">
        <v>1969.9929999999999</v>
      </c>
      <c r="F50" s="430">
        <v>2594.4630000000002</v>
      </c>
      <c r="G50" s="430">
        <v>1184.7809999999999</v>
      </c>
      <c r="H50" s="430">
        <v>737.43540421999899</v>
      </c>
      <c r="I50" s="430">
        <v>774.92434859999992</v>
      </c>
      <c r="J50" s="430">
        <v>2059.4334125500004</v>
      </c>
      <c r="K50" s="430">
        <v>3648.5575836500002</v>
      </c>
      <c r="L50" s="430">
        <v>1333.1416280000003</v>
      </c>
      <c r="M50" s="430">
        <v>1318.9321617599996</v>
      </c>
      <c r="N50" s="430">
        <v>1070.1538177800003</v>
      </c>
      <c r="O50" s="430">
        <v>2454.8248482399999</v>
      </c>
      <c r="P50" s="430">
        <v>902.82324299999971</v>
      </c>
      <c r="Q50" s="430">
        <v>1343.49657301</v>
      </c>
    </row>
    <row r="51" spans="2:17" ht="18" customHeight="1" x14ac:dyDescent="0.25">
      <c r="B51" s="183" t="s">
        <v>330</v>
      </c>
      <c r="D51" s="430">
        <v>26.462</v>
      </c>
      <c r="E51" s="430">
        <v>302.26600000000002</v>
      </c>
      <c r="F51" s="430">
        <v>10437.790999999999</v>
      </c>
      <c r="G51" s="430">
        <v>9691.4500000000007</v>
      </c>
      <c r="H51" s="430">
        <v>10504.5923255</v>
      </c>
      <c r="I51" s="430">
        <v>744.40769139999998</v>
      </c>
      <c r="J51" s="430">
        <v>1092.8905363599999</v>
      </c>
      <c r="K51" s="430">
        <v>1106.7154386700001</v>
      </c>
      <c r="L51" s="430">
        <v>1286.5885472999998</v>
      </c>
      <c r="M51" s="430">
        <v>7660.1279495300005</v>
      </c>
      <c r="N51" s="430">
        <v>8275.8584500699999</v>
      </c>
      <c r="O51" s="430">
        <v>6825.83014456</v>
      </c>
      <c r="P51" s="430">
        <v>7182.4157212699993</v>
      </c>
      <c r="Q51" s="430">
        <v>86.764878060000001</v>
      </c>
    </row>
    <row r="52" spans="2:17" ht="18" customHeight="1" x14ac:dyDescent="0.25">
      <c r="B52" s="183" t="s">
        <v>331</v>
      </c>
      <c r="D52" s="430">
        <v>0</v>
      </c>
      <c r="E52" s="430">
        <v>0</v>
      </c>
      <c r="F52" s="430">
        <v>0</v>
      </c>
      <c r="G52" s="430">
        <v>27.183</v>
      </c>
      <c r="H52" s="430">
        <v>27.732459969999997</v>
      </c>
      <c r="I52" s="430">
        <v>46.66611743</v>
      </c>
      <c r="J52" s="430">
        <v>53.400042479999996</v>
      </c>
      <c r="K52" s="430">
        <v>52.891697039999997</v>
      </c>
      <c r="L52" s="430">
        <v>53.336380749999996</v>
      </c>
      <c r="M52" s="430">
        <v>54.434745329999998</v>
      </c>
      <c r="N52" s="430">
        <v>55.525408110000001</v>
      </c>
      <c r="O52" s="430">
        <v>56.367316079999995</v>
      </c>
      <c r="P52" s="430">
        <v>57.465666980000002</v>
      </c>
      <c r="Q52" s="430">
        <v>59.085710759999998</v>
      </c>
    </row>
    <row r="53" spans="2:17" ht="18" customHeight="1" x14ac:dyDescent="0.25">
      <c r="B53" s="183" t="s">
        <v>309</v>
      </c>
      <c r="D53" s="430">
        <v>95.626000000000005</v>
      </c>
      <c r="E53" s="430">
        <v>57.76</v>
      </c>
      <c r="F53" s="430">
        <v>29.042000000000002</v>
      </c>
      <c r="G53" s="430">
        <v>6.875</v>
      </c>
      <c r="H53" s="430">
        <v>70.304740420000002</v>
      </c>
      <c r="I53" s="430">
        <v>49.250895749999998</v>
      </c>
      <c r="J53" s="430">
        <v>755.20991866999998</v>
      </c>
      <c r="K53" s="430">
        <v>936.07778602999997</v>
      </c>
      <c r="L53" s="430">
        <v>974.61834535000003</v>
      </c>
      <c r="M53" s="430">
        <v>592.25129855444698</v>
      </c>
      <c r="N53" s="430">
        <v>751.45949561999998</v>
      </c>
      <c r="O53" s="430">
        <v>408.21269795999996</v>
      </c>
      <c r="P53" s="430">
        <v>386.98622688</v>
      </c>
      <c r="Q53" s="430">
        <v>256.13124257999999</v>
      </c>
    </row>
    <row r="54" spans="2:17" ht="18" customHeight="1" x14ac:dyDescent="0.25">
      <c r="B54" s="183" t="s">
        <v>332</v>
      </c>
      <c r="D54" s="430">
        <v>533.37300000000005</v>
      </c>
      <c r="E54" s="430">
        <v>610.28599999999994</v>
      </c>
      <c r="F54" s="430">
        <v>562.45500000000004</v>
      </c>
      <c r="G54" s="430">
        <v>630.51700000000005</v>
      </c>
      <c r="H54" s="430">
        <v>645.39607812999998</v>
      </c>
      <c r="I54" s="430">
        <v>623.72253998999997</v>
      </c>
      <c r="J54" s="430">
        <v>508.48375838999999</v>
      </c>
      <c r="K54" s="430">
        <v>629.66103948</v>
      </c>
      <c r="L54" s="430">
        <v>700.05888302999995</v>
      </c>
      <c r="M54" s="430">
        <v>814.56632732999992</v>
      </c>
      <c r="N54" s="430">
        <v>515.63896102000001</v>
      </c>
      <c r="O54" s="430">
        <v>648.39578233999998</v>
      </c>
      <c r="P54" s="430">
        <v>1000.63306737</v>
      </c>
      <c r="Q54" s="430">
        <v>1170.3458584699999</v>
      </c>
    </row>
    <row r="55" spans="2:17" ht="18" customHeight="1" x14ac:dyDescent="0.25">
      <c r="B55" s="183" t="s">
        <v>333</v>
      </c>
      <c r="D55" s="430">
        <v>233.434</v>
      </c>
      <c r="E55" s="430">
        <v>1003.273</v>
      </c>
      <c r="F55" s="430">
        <v>1153.76</v>
      </c>
      <c r="G55" s="430">
        <v>1261.204</v>
      </c>
      <c r="H55" s="430">
        <v>432.00498485000008</v>
      </c>
      <c r="I55" s="430">
        <v>322.88565278000021</v>
      </c>
      <c r="J55" s="430">
        <v>452.04779358000025</v>
      </c>
      <c r="K55" s="430">
        <v>729.85841042000004</v>
      </c>
      <c r="L55" s="430">
        <v>690.34352989999945</v>
      </c>
      <c r="M55" s="430">
        <v>952.68893188999982</v>
      </c>
      <c r="N55" s="430">
        <v>1104.7415198200006</v>
      </c>
      <c r="O55" s="430">
        <v>1037.1086986499997</v>
      </c>
      <c r="P55" s="430">
        <v>896.93811651165106</v>
      </c>
      <c r="Q55" s="430">
        <v>1012.1148789555531</v>
      </c>
    </row>
    <row r="56" spans="2:17" ht="18" customHeight="1" x14ac:dyDescent="0.25">
      <c r="B56" s="183" t="s">
        <v>317</v>
      </c>
      <c r="D56" s="430">
        <v>0</v>
      </c>
      <c r="E56" s="430">
        <v>0</v>
      </c>
      <c r="F56" s="430">
        <v>0</v>
      </c>
      <c r="G56" s="430">
        <v>0</v>
      </c>
      <c r="H56" s="430">
        <v>419.31971193999999</v>
      </c>
      <c r="I56" s="430">
        <v>34.856322670000004</v>
      </c>
      <c r="J56" s="430">
        <v>135.17961218000002</v>
      </c>
      <c r="K56" s="430">
        <v>148.90094412999997</v>
      </c>
      <c r="L56" s="430">
        <v>185.36915223</v>
      </c>
      <c r="M56" s="430">
        <v>284.12912653590411</v>
      </c>
      <c r="N56" s="430">
        <v>1050.81367628</v>
      </c>
      <c r="O56" s="430">
        <v>2125.7286809299999</v>
      </c>
      <c r="P56" s="430">
        <v>3554.6475363300001</v>
      </c>
      <c r="Q56" s="430">
        <v>1672.8447869285001</v>
      </c>
    </row>
    <row r="57" spans="2:17" ht="18" customHeight="1" x14ac:dyDescent="0.25">
      <c r="B57" s="183" t="s">
        <v>306</v>
      </c>
      <c r="D57" s="430">
        <v>215.88800000000001</v>
      </c>
      <c r="E57" s="430">
        <v>753.66800000000001</v>
      </c>
      <c r="F57" s="430">
        <v>3.0830000000000002</v>
      </c>
      <c r="G57" s="430">
        <v>3.85</v>
      </c>
      <c r="H57" s="430">
        <v>672.39424461499993</v>
      </c>
      <c r="I57" s="430">
        <v>6.5020677200000003</v>
      </c>
      <c r="J57" s="430">
        <v>6.4653866500000001</v>
      </c>
      <c r="K57" s="430">
        <v>4.1266723899999995</v>
      </c>
      <c r="L57" s="430">
        <v>4.12289627</v>
      </c>
      <c r="M57" s="430">
        <v>5.4559815299999999</v>
      </c>
      <c r="N57" s="430">
        <v>5.4514712300000001</v>
      </c>
      <c r="O57" s="430">
        <v>3.6935120699999993</v>
      </c>
      <c r="P57" s="430">
        <v>1.7692894100000001</v>
      </c>
      <c r="Q57" s="430">
        <v>10.538261670000001</v>
      </c>
    </row>
    <row r="58" spans="2:17" ht="18" customHeight="1" x14ac:dyDescent="0.25">
      <c r="B58" s="183" t="s">
        <v>334</v>
      </c>
      <c r="D58" s="430">
        <v>99.75</v>
      </c>
      <c r="E58" s="430">
        <v>119.68</v>
      </c>
      <c r="F58" s="430">
        <v>203.21600000000001</v>
      </c>
      <c r="G58" s="430">
        <v>353.22199999999998</v>
      </c>
      <c r="H58" s="430">
        <v>153.26426631999999</v>
      </c>
      <c r="I58" s="430">
        <v>355.76450072000011</v>
      </c>
      <c r="J58" s="430">
        <v>816.69059703999983</v>
      </c>
      <c r="K58" s="430">
        <v>774.09803499999998</v>
      </c>
      <c r="L58" s="430">
        <v>827.91955891000009</v>
      </c>
      <c r="M58" s="430">
        <v>287.4486434749</v>
      </c>
      <c r="N58" s="430">
        <v>369.92824656722996</v>
      </c>
      <c r="O58" s="430">
        <v>342.59889842238141</v>
      </c>
      <c r="P58" s="430">
        <v>441.39055796064406</v>
      </c>
      <c r="Q58" s="430">
        <v>204.66643458458697</v>
      </c>
    </row>
    <row r="59" spans="2:17" ht="18" customHeight="1" x14ac:dyDescent="0.25">
      <c r="B59" s="183" t="s">
        <v>335</v>
      </c>
      <c r="D59" s="430">
        <v>0</v>
      </c>
      <c r="E59" s="430">
        <v>0</v>
      </c>
      <c r="F59" s="430">
        <v>1354.492</v>
      </c>
      <c r="G59" s="430">
        <v>257.34699999999998</v>
      </c>
      <c r="H59" s="430">
        <v>288.12235906000001</v>
      </c>
      <c r="I59" s="430">
        <v>362.71905878999996</v>
      </c>
      <c r="J59" s="430">
        <v>383.79943263999996</v>
      </c>
      <c r="K59" s="430">
        <v>392.25034622999999</v>
      </c>
      <c r="L59" s="430">
        <v>399.39629317000004</v>
      </c>
      <c r="M59" s="430">
        <v>397.03639502999999</v>
      </c>
      <c r="N59" s="430">
        <v>400.84052789999998</v>
      </c>
      <c r="O59" s="430">
        <v>306.04950922</v>
      </c>
      <c r="P59" s="430">
        <v>309.81558721000005</v>
      </c>
      <c r="Q59" s="430">
        <v>353.38561454999996</v>
      </c>
    </row>
    <row r="60" spans="2:17" ht="18" customHeight="1" x14ac:dyDescent="0.25">
      <c r="B60" s="183" t="s">
        <v>336</v>
      </c>
      <c r="D60" s="430">
        <v>88.546999999999997</v>
      </c>
      <c r="E60" s="430">
        <v>93.941999999999993</v>
      </c>
      <c r="F60" s="430">
        <v>112.89100000000001</v>
      </c>
      <c r="G60" s="430">
        <v>178.67599999999999</v>
      </c>
      <c r="H60" s="430">
        <v>191.53530088999997</v>
      </c>
      <c r="I60" s="430">
        <v>203.13286781000005</v>
      </c>
      <c r="J60" s="430">
        <v>150.10252656000009</v>
      </c>
      <c r="K60" s="430">
        <v>165.23233637000035</v>
      </c>
      <c r="L60" s="430">
        <v>262.12767551999997</v>
      </c>
      <c r="M60" s="430">
        <v>362.40725211000063</v>
      </c>
      <c r="N60" s="430">
        <v>303.26577291000035</v>
      </c>
      <c r="O60" s="430">
        <v>286.36544908999917</v>
      </c>
      <c r="P60" s="430">
        <v>457.1086601800003</v>
      </c>
      <c r="Q60" s="430">
        <v>465.05014433999918</v>
      </c>
    </row>
    <row r="61" spans="2:17" ht="18" customHeight="1" x14ac:dyDescent="0.25">
      <c r="B61" s="183" t="s">
        <v>261</v>
      </c>
      <c r="D61" s="430">
        <v>0</v>
      </c>
      <c r="E61" s="430">
        <v>0</v>
      </c>
      <c r="F61" s="430">
        <v>0</v>
      </c>
      <c r="G61" s="430">
        <v>0</v>
      </c>
      <c r="H61" s="430">
        <v>0</v>
      </c>
      <c r="I61" s="430">
        <v>1450.4760000000001</v>
      </c>
      <c r="J61" s="430">
        <v>1723.7471366699999</v>
      </c>
      <c r="K61" s="430">
        <v>2615.9390552700002</v>
      </c>
      <c r="L61" s="430">
        <v>3682.2663361100003</v>
      </c>
      <c r="M61" s="430">
        <v>4349.9311725299995</v>
      </c>
      <c r="N61" s="430">
        <v>4228.6520026400003</v>
      </c>
      <c r="O61" s="430">
        <v>4470.0770008899999</v>
      </c>
      <c r="P61" s="430">
        <v>4866.1263454699993</v>
      </c>
      <c r="Q61" s="430">
        <v>4378.0716564300001</v>
      </c>
    </row>
    <row r="62" spans="2:17" ht="18" customHeight="1" x14ac:dyDescent="0.25">
      <c r="B62" s="183" t="s">
        <v>337</v>
      </c>
      <c r="D62" s="430">
        <v>336.35700000000003</v>
      </c>
      <c r="E62" s="430">
        <v>0</v>
      </c>
      <c r="F62" s="430">
        <v>0</v>
      </c>
      <c r="G62" s="430">
        <v>0</v>
      </c>
      <c r="H62" s="430">
        <v>0</v>
      </c>
      <c r="I62" s="430">
        <v>0</v>
      </c>
      <c r="J62" s="430">
        <v>0</v>
      </c>
      <c r="K62" s="430">
        <v>0</v>
      </c>
      <c r="L62" s="430">
        <v>0</v>
      </c>
      <c r="M62" s="430">
        <v>0</v>
      </c>
      <c r="N62" s="430">
        <v>0</v>
      </c>
      <c r="O62" s="430">
        <v>0</v>
      </c>
      <c r="P62" s="430">
        <v>0</v>
      </c>
      <c r="Q62" s="430">
        <v>0</v>
      </c>
    </row>
    <row r="63" spans="2:17" ht="18" customHeight="1" x14ac:dyDescent="0.25">
      <c r="B63" s="183" t="s">
        <v>308</v>
      </c>
      <c r="D63" s="430">
        <v>0</v>
      </c>
      <c r="E63" s="430">
        <v>0</v>
      </c>
      <c r="F63" s="430">
        <v>0</v>
      </c>
      <c r="G63" s="430">
        <v>0</v>
      </c>
      <c r="H63" s="430">
        <v>5.5879354476928712E-15</v>
      </c>
      <c r="I63" s="430">
        <v>0</v>
      </c>
      <c r="J63" s="430">
        <v>0</v>
      </c>
      <c r="K63" s="430">
        <v>0</v>
      </c>
      <c r="L63" s="430">
        <v>0</v>
      </c>
      <c r="M63" s="430">
        <v>0</v>
      </c>
      <c r="N63" s="430">
        <v>0</v>
      </c>
      <c r="O63" s="430">
        <v>0</v>
      </c>
      <c r="P63" s="430">
        <v>0</v>
      </c>
      <c r="Q63" s="430">
        <v>0</v>
      </c>
    </row>
    <row r="64" spans="2:17" ht="18" customHeight="1" x14ac:dyDescent="0.25">
      <c r="B64" s="183" t="s">
        <v>338</v>
      </c>
      <c r="D64" s="430">
        <v>197.80799999999999</v>
      </c>
      <c r="E64" s="430">
        <v>358.572</v>
      </c>
      <c r="F64" s="430">
        <v>476.262</v>
      </c>
      <c r="G64" s="430">
        <v>276.95699999999999</v>
      </c>
      <c r="H64" s="430">
        <v>623.00779488000001</v>
      </c>
      <c r="I64" s="430">
        <v>930.63800000000003</v>
      </c>
      <c r="J64" s="430">
        <v>750.92839158000004</v>
      </c>
      <c r="K64" s="430">
        <v>707.76842701000021</v>
      </c>
      <c r="L64" s="430">
        <v>684.91573306000009</v>
      </c>
      <c r="M64" s="430">
        <v>466.34127195890011</v>
      </c>
      <c r="N64" s="430">
        <v>545.61086973000056</v>
      </c>
      <c r="O64" s="430">
        <v>528.85414032999961</v>
      </c>
      <c r="P64" s="430">
        <v>1011.3610727999999</v>
      </c>
      <c r="Q64" s="430">
        <v>1452.3963793</v>
      </c>
    </row>
    <row r="65" spans="1:17" ht="18" customHeight="1" x14ac:dyDescent="0.25">
      <c r="B65" s="183" t="s">
        <v>339</v>
      </c>
      <c r="D65" s="430">
        <v>0</v>
      </c>
      <c r="E65" s="430">
        <v>0</v>
      </c>
      <c r="F65" s="430">
        <v>0</v>
      </c>
      <c r="G65" s="430">
        <v>0</v>
      </c>
      <c r="H65" s="430">
        <v>0</v>
      </c>
      <c r="I65" s="430">
        <v>516.93271645999994</v>
      </c>
      <c r="J65" s="430">
        <v>390.87936937000001</v>
      </c>
      <c r="K65" s="430">
        <v>262.58982952000002</v>
      </c>
      <c r="L65" s="430">
        <v>132.38556535000001</v>
      </c>
      <c r="M65" s="430">
        <v>0</v>
      </c>
      <c r="N65" s="430">
        <v>0</v>
      </c>
      <c r="O65" s="430">
        <v>0</v>
      </c>
      <c r="P65" s="430">
        <v>0</v>
      </c>
      <c r="Q65" s="430">
        <v>0</v>
      </c>
    </row>
    <row r="66" spans="1:17" ht="18" customHeight="1" x14ac:dyDescent="0.25">
      <c r="B66" s="183" t="s">
        <v>811</v>
      </c>
      <c r="D66" s="430"/>
      <c r="E66" s="430"/>
      <c r="F66" s="430"/>
      <c r="G66" s="430"/>
      <c r="H66" s="430"/>
      <c r="I66" s="430"/>
      <c r="J66" s="430"/>
      <c r="K66" s="430"/>
      <c r="L66" s="430"/>
      <c r="M66" s="430"/>
      <c r="N66" s="430"/>
      <c r="O66" s="430"/>
      <c r="P66" s="430"/>
      <c r="Q66" s="430"/>
    </row>
    <row r="67" spans="1:17" ht="18" customHeight="1" x14ac:dyDescent="0.25">
      <c r="B67" s="183" t="s">
        <v>340</v>
      </c>
      <c r="D67" s="430">
        <v>0</v>
      </c>
      <c r="E67" s="430">
        <v>0</v>
      </c>
      <c r="F67" s="430">
        <v>0</v>
      </c>
      <c r="G67" s="430">
        <v>0</v>
      </c>
      <c r="H67" s="430">
        <v>0</v>
      </c>
      <c r="I67" s="430">
        <v>0</v>
      </c>
      <c r="J67" s="430">
        <v>0</v>
      </c>
      <c r="K67" s="430">
        <v>0</v>
      </c>
      <c r="L67" s="430">
        <v>0</v>
      </c>
      <c r="M67" s="430">
        <v>0</v>
      </c>
      <c r="N67" s="430">
        <v>0</v>
      </c>
      <c r="O67" s="430">
        <v>0</v>
      </c>
      <c r="P67" s="430">
        <v>0</v>
      </c>
      <c r="Q67" s="430">
        <v>0</v>
      </c>
    </row>
    <row r="68" spans="1:17" s="162" customFormat="1" ht="18" customHeight="1" x14ac:dyDescent="0.25">
      <c r="A68" s="212"/>
      <c r="B68" s="198" t="s">
        <v>341</v>
      </c>
      <c r="C68" s="214"/>
      <c r="D68" s="439">
        <v>0</v>
      </c>
      <c r="E68" s="439">
        <v>0</v>
      </c>
      <c r="F68" s="439">
        <v>0</v>
      </c>
      <c r="G68" s="439">
        <v>0</v>
      </c>
      <c r="H68" s="439">
        <v>9.7665719399999986</v>
      </c>
      <c r="I68" s="439">
        <v>676.29090328361337</v>
      </c>
      <c r="J68" s="439">
        <v>784.41854326999999</v>
      </c>
      <c r="K68" s="439">
        <v>771.55221476999998</v>
      </c>
      <c r="L68" s="439">
        <v>777.97580915000003</v>
      </c>
      <c r="M68" s="439">
        <v>895.10860029999992</v>
      </c>
      <c r="N68" s="439">
        <v>1044.8717087</v>
      </c>
      <c r="O68" s="439">
        <v>870.01995300999999</v>
      </c>
      <c r="P68" s="439">
        <v>855.94210203</v>
      </c>
      <c r="Q68" s="439">
        <v>675.36570811000001</v>
      </c>
    </row>
    <row r="69" spans="1:17" s="162" customFormat="1" ht="9.9499999999999993" customHeight="1" x14ac:dyDescent="0.25">
      <c r="A69" s="212"/>
      <c r="B69" s="198"/>
      <c r="C69" s="214"/>
      <c r="D69" s="439"/>
      <c r="E69" s="439"/>
      <c r="F69" s="439"/>
      <c r="G69" s="439"/>
      <c r="H69" s="439"/>
      <c r="I69" s="439"/>
      <c r="J69" s="439"/>
      <c r="K69" s="439"/>
      <c r="L69" s="439"/>
      <c r="M69" s="439"/>
      <c r="N69" s="439"/>
      <c r="O69" s="439"/>
      <c r="P69" s="439"/>
      <c r="Q69" s="439"/>
    </row>
    <row r="70" spans="1:17" ht="18" customHeight="1" x14ac:dyDescent="0.25">
      <c r="B70" s="121" t="s">
        <v>342</v>
      </c>
      <c r="D70" s="429">
        <v>29818.213999999993</v>
      </c>
      <c r="E70" s="429">
        <v>42038.416000000005</v>
      </c>
      <c r="F70" s="429">
        <v>27062.834000000006</v>
      </c>
      <c r="G70" s="429">
        <v>28513.468000000001</v>
      </c>
      <c r="H70" s="429">
        <v>30166.607703240003</v>
      </c>
      <c r="I70" s="429">
        <v>47968.169579715192</v>
      </c>
      <c r="J70" s="429">
        <v>60112.419553390006</v>
      </c>
      <c r="K70" s="429">
        <v>68380.611252970004</v>
      </c>
      <c r="L70" s="429">
        <v>71698.12665506998</v>
      </c>
      <c r="M70" s="429">
        <v>61563.262824376186</v>
      </c>
      <c r="N70" s="429">
        <v>62132.141237712756</v>
      </c>
      <c r="O70" s="429">
        <v>49724.123691837609</v>
      </c>
      <c r="P70" s="429">
        <v>50936.324047969356</v>
      </c>
      <c r="Q70" s="429">
        <v>61167.015911576906</v>
      </c>
    </row>
    <row r="71" spans="1:17" ht="18" customHeight="1" x14ac:dyDescent="0.25">
      <c r="B71" s="183" t="s">
        <v>328</v>
      </c>
      <c r="D71" s="430">
        <v>0</v>
      </c>
      <c r="E71" s="430">
        <v>57.148000000000003</v>
      </c>
      <c r="F71" s="430">
        <v>201.68600000000001</v>
      </c>
      <c r="G71" s="430">
        <v>259.73700000000002</v>
      </c>
      <c r="H71" s="430">
        <v>273.26422236000002</v>
      </c>
      <c r="I71" s="430">
        <v>3.8367797499999998</v>
      </c>
      <c r="J71" s="430">
        <v>9.0868651400000005</v>
      </c>
      <c r="K71" s="430">
        <v>67.655795699999999</v>
      </c>
      <c r="L71" s="430">
        <v>7.21959091</v>
      </c>
      <c r="M71" s="430">
        <v>7.2329389400000004</v>
      </c>
      <c r="N71" s="430">
        <v>16.169657820000001</v>
      </c>
      <c r="O71" s="430">
        <v>17.703431390000002</v>
      </c>
      <c r="P71" s="430">
        <v>59.660147270000003</v>
      </c>
      <c r="Q71" s="430">
        <v>111.46368529999999</v>
      </c>
    </row>
    <row r="72" spans="1:17" ht="18" customHeight="1" x14ac:dyDescent="0.25">
      <c r="B72" s="183" t="s">
        <v>329</v>
      </c>
      <c r="D72" s="430">
        <v>18926.728999999999</v>
      </c>
      <c r="E72" s="430">
        <v>25380.518</v>
      </c>
      <c r="F72" s="430">
        <v>20736.603999999999</v>
      </c>
      <c r="G72" s="430">
        <v>22176.639999999999</v>
      </c>
      <c r="H72" s="430">
        <v>24160.719428850003</v>
      </c>
      <c r="I72" s="430">
        <v>28242.051823439997</v>
      </c>
      <c r="J72" s="430">
        <v>36568.540298990003</v>
      </c>
      <c r="K72" s="430">
        <v>43778.197551570003</v>
      </c>
      <c r="L72" s="430">
        <v>44020.594465319999</v>
      </c>
      <c r="M72" s="430">
        <v>40413.191897439996</v>
      </c>
      <c r="N72" s="430">
        <v>40894.781650600002</v>
      </c>
      <c r="O72" s="430">
        <v>31438.975871209997</v>
      </c>
      <c r="P72" s="430">
        <v>32887.894721130004</v>
      </c>
      <c r="Q72" s="430">
        <v>33553.766973739999</v>
      </c>
    </row>
    <row r="73" spans="1:17" ht="18" customHeight="1" x14ac:dyDescent="0.25">
      <c r="B73" s="183" t="s">
        <v>330</v>
      </c>
      <c r="D73" s="430">
        <v>7551.0330000000004</v>
      </c>
      <c r="E73" s="430">
        <v>11975.166999999999</v>
      </c>
      <c r="F73" s="430">
        <v>0</v>
      </c>
      <c r="G73" s="430">
        <v>0</v>
      </c>
      <c r="H73" s="430">
        <v>0</v>
      </c>
      <c r="I73" s="430">
        <v>9237.3184778400009</v>
      </c>
      <c r="J73" s="430">
        <v>11810.319641729999</v>
      </c>
      <c r="K73" s="430">
        <v>12074.612677899999</v>
      </c>
      <c r="L73" s="430">
        <v>12395.143833709999</v>
      </c>
      <c r="M73" s="430">
        <v>4399.1100698599994</v>
      </c>
      <c r="N73" s="430">
        <v>4871.6573786600011</v>
      </c>
      <c r="O73" s="430">
        <v>4218.3610351799989</v>
      </c>
      <c r="P73" s="430">
        <v>4572.4239637800001</v>
      </c>
      <c r="Q73" s="430">
        <v>12224.76957488</v>
      </c>
    </row>
    <row r="74" spans="1:17" ht="18" customHeight="1" x14ac:dyDescent="0.25">
      <c r="B74" s="183" t="s">
        <v>331</v>
      </c>
      <c r="D74" s="430">
        <v>0</v>
      </c>
      <c r="E74" s="430">
        <v>0</v>
      </c>
      <c r="F74" s="430">
        <v>0</v>
      </c>
      <c r="G74" s="430">
        <v>286.14100000000002</v>
      </c>
      <c r="H74" s="430">
        <v>266.77736907999997</v>
      </c>
      <c r="I74" s="430">
        <v>227.90126610999999</v>
      </c>
      <c r="J74" s="430">
        <v>217.27960508999996</v>
      </c>
      <c r="K74" s="430">
        <v>202.67129075999998</v>
      </c>
      <c r="L74" s="430">
        <v>191.22083198000001</v>
      </c>
      <c r="M74" s="430">
        <v>181.67889637000002</v>
      </c>
      <c r="N74" s="430">
        <v>171.32597387999999</v>
      </c>
      <c r="O74" s="430">
        <v>159.91699229</v>
      </c>
      <c r="P74" s="430">
        <v>148.54413548000002</v>
      </c>
      <c r="Q74" s="430">
        <v>137.82951498000003</v>
      </c>
    </row>
    <row r="75" spans="1:17" ht="18" customHeight="1" x14ac:dyDescent="0.25">
      <c r="B75" s="183" t="s">
        <v>309</v>
      </c>
      <c r="D75" s="430">
        <v>594.38300000000004</v>
      </c>
      <c r="E75" s="430">
        <v>1119.741</v>
      </c>
      <c r="F75" s="430">
        <v>861.30200000000002</v>
      </c>
      <c r="G75" s="430">
        <v>0</v>
      </c>
      <c r="H75" s="430">
        <v>161.69441483</v>
      </c>
      <c r="I75" s="430">
        <v>169.51283386</v>
      </c>
      <c r="J75" s="430">
        <v>739.40522958000008</v>
      </c>
      <c r="K75" s="430">
        <v>839.76545970000006</v>
      </c>
      <c r="L75" s="430">
        <v>812.25780359999999</v>
      </c>
      <c r="M75" s="430">
        <v>558.91250749999995</v>
      </c>
      <c r="N75" s="430">
        <v>516.11809423</v>
      </c>
      <c r="O75" s="430">
        <v>294.00299266000002</v>
      </c>
      <c r="P75" s="430">
        <v>407.29290049000002</v>
      </c>
      <c r="Q75" s="430">
        <v>362.91465656000003</v>
      </c>
    </row>
    <row r="76" spans="1:17" ht="18" customHeight="1" x14ac:dyDescent="0.25">
      <c r="B76" s="183" t="s">
        <v>569</v>
      </c>
      <c r="D76" s="430">
        <v>0</v>
      </c>
      <c r="E76" s="430">
        <v>0</v>
      </c>
      <c r="F76" s="430">
        <v>0</v>
      </c>
      <c r="G76" s="430">
        <v>0</v>
      </c>
      <c r="H76" s="430">
        <v>0</v>
      </c>
      <c r="I76" s="430">
        <v>0</v>
      </c>
      <c r="J76" s="430">
        <v>0</v>
      </c>
      <c r="K76" s="430">
        <v>0</v>
      </c>
      <c r="L76" s="430">
        <v>0</v>
      </c>
      <c r="M76" s="430">
        <v>576.17358233000004</v>
      </c>
      <c r="N76" s="430">
        <v>576.17358233000004</v>
      </c>
      <c r="O76" s="430">
        <v>576.17358233000004</v>
      </c>
      <c r="P76" s="430">
        <v>0</v>
      </c>
      <c r="Q76" s="430">
        <v>0</v>
      </c>
    </row>
    <row r="77" spans="1:17" ht="18" customHeight="1" x14ac:dyDescent="0.25">
      <c r="B77" s="183" t="s">
        <v>333</v>
      </c>
      <c r="D77" s="430">
        <v>260.01</v>
      </c>
      <c r="E77" s="430">
        <v>26.716000000000001</v>
      </c>
      <c r="F77" s="430">
        <v>24.097000000000001</v>
      </c>
      <c r="G77" s="430">
        <v>52.802</v>
      </c>
      <c r="H77" s="430">
        <v>85.90412714</v>
      </c>
      <c r="I77" s="430">
        <v>129.35342976000001</v>
      </c>
      <c r="J77" s="430">
        <v>139.75077917999999</v>
      </c>
      <c r="K77" s="430">
        <v>174.1141265</v>
      </c>
      <c r="L77" s="430">
        <v>219.89456519000001</v>
      </c>
      <c r="M77" s="430">
        <v>1.3704313700000048</v>
      </c>
      <c r="N77" s="430">
        <v>1.3713260399999618</v>
      </c>
      <c r="O77" s="430">
        <v>0</v>
      </c>
      <c r="P77" s="430">
        <v>0</v>
      </c>
      <c r="Q77" s="430">
        <v>260.49719869149999</v>
      </c>
    </row>
    <row r="78" spans="1:17" ht="18" customHeight="1" x14ac:dyDescent="0.25">
      <c r="B78" s="183" t="s">
        <v>261</v>
      </c>
      <c r="D78" s="430">
        <v>0</v>
      </c>
      <c r="E78" s="430">
        <v>0</v>
      </c>
      <c r="F78" s="430">
        <v>0</v>
      </c>
      <c r="G78" s="430">
        <v>0</v>
      </c>
      <c r="H78" s="430">
        <v>0</v>
      </c>
      <c r="I78" s="430">
        <v>1932.5909999999999</v>
      </c>
      <c r="J78" s="430">
        <v>1461.8796094000002</v>
      </c>
      <c r="K78" s="430">
        <v>1967.59058759</v>
      </c>
      <c r="L78" s="430">
        <v>4228.6220382900001</v>
      </c>
      <c r="M78" s="430">
        <v>4825.8467094899997</v>
      </c>
      <c r="N78" s="430">
        <v>4225.1457943400001</v>
      </c>
      <c r="O78" s="430">
        <v>3198.6842797599998</v>
      </c>
      <c r="P78" s="430">
        <v>2274.8894393399996</v>
      </c>
      <c r="Q78" s="430">
        <v>3283.1893259000003</v>
      </c>
    </row>
    <row r="79" spans="1:17" ht="18" customHeight="1" x14ac:dyDescent="0.25">
      <c r="B79" s="183" t="s">
        <v>344</v>
      </c>
      <c r="D79" s="430">
        <v>792.18799999999999</v>
      </c>
      <c r="E79" s="430">
        <v>1538.7840000000001</v>
      </c>
      <c r="F79" s="430">
        <v>1620.519</v>
      </c>
      <c r="G79" s="430">
        <v>1756.6</v>
      </c>
      <c r="H79" s="430">
        <v>2183.8303287800004</v>
      </c>
      <c r="I79" s="430">
        <v>2395.8873060300002</v>
      </c>
      <c r="J79" s="430">
        <v>3148.5456234200001</v>
      </c>
      <c r="K79" s="430">
        <v>3339.02515189</v>
      </c>
      <c r="L79" s="430">
        <v>3558.2875795700002</v>
      </c>
      <c r="M79" s="430">
        <v>3222.4926451399997</v>
      </c>
      <c r="N79" s="430">
        <v>3600.27607098</v>
      </c>
      <c r="O79" s="430">
        <v>3159.0907537800003</v>
      </c>
      <c r="P79" s="430">
        <v>3456.2654353400003</v>
      </c>
      <c r="Q79" s="430">
        <v>3646.53758182</v>
      </c>
    </row>
    <row r="80" spans="1:17" ht="18" customHeight="1" x14ac:dyDescent="0.25">
      <c r="B80" s="183" t="s">
        <v>345</v>
      </c>
      <c r="D80" s="430">
        <v>627.01099999999997</v>
      </c>
      <c r="E80" s="430">
        <v>772.82799999999997</v>
      </c>
      <c r="F80" s="430">
        <v>510.52300000000002</v>
      </c>
      <c r="G80" s="430">
        <v>940.07899999999995</v>
      </c>
      <c r="H80" s="430">
        <v>324.90776176999998</v>
      </c>
      <c r="I80" s="430">
        <v>273.03593885000015</v>
      </c>
      <c r="J80" s="430">
        <v>396.18504605999993</v>
      </c>
      <c r="K80" s="430">
        <v>458.12117606999971</v>
      </c>
      <c r="L80" s="430">
        <v>516.09740943000008</v>
      </c>
      <c r="M80" s="430">
        <v>1234.3979004799999</v>
      </c>
      <c r="N80" s="430">
        <v>1335.9258800699997</v>
      </c>
      <c r="O80" s="430">
        <v>1208.7843330899996</v>
      </c>
      <c r="P80" s="430">
        <v>1256.5282196099997</v>
      </c>
      <c r="Q80" s="430">
        <v>1407.4338711300002</v>
      </c>
    </row>
    <row r="81" spans="2:17" ht="18" customHeight="1" x14ac:dyDescent="0.25">
      <c r="B81" s="183" t="s">
        <v>337</v>
      </c>
      <c r="D81" s="430">
        <v>114.47799999999999</v>
      </c>
      <c r="E81" s="430">
        <v>170.23699999999999</v>
      </c>
      <c r="F81" s="430">
        <v>162.136</v>
      </c>
      <c r="G81" s="430">
        <v>193.77500000000001</v>
      </c>
      <c r="H81" s="430">
        <v>206.37341235000002</v>
      </c>
      <c r="I81" s="430">
        <v>389.07477335000004</v>
      </c>
      <c r="J81" s="430">
        <v>418.73903185</v>
      </c>
      <c r="K81" s="430">
        <v>436.45369661000001</v>
      </c>
      <c r="L81" s="430">
        <v>454.35524773999998</v>
      </c>
      <c r="M81" s="430">
        <v>472.07424702999998</v>
      </c>
      <c r="N81" s="430">
        <v>495.67051563999996</v>
      </c>
      <c r="O81" s="430">
        <v>468.46413629</v>
      </c>
      <c r="P81" s="430">
        <v>487.37291422000004</v>
      </c>
      <c r="Q81" s="430">
        <v>487.69749906999999</v>
      </c>
    </row>
    <row r="82" spans="2:17" ht="18" customHeight="1" x14ac:dyDescent="0.25">
      <c r="B82" s="183" t="s">
        <v>568</v>
      </c>
      <c r="D82" s="430">
        <v>0</v>
      </c>
      <c r="E82" s="430">
        <v>0</v>
      </c>
      <c r="F82" s="430">
        <v>0</v>
      </c>
      <c r="G82" s="430">
        <v>0</v>
      </c>
      <c r="H82" s="430">
        <v>0</v>
      </c>
      <c r="I82" s="430">
        <v>0</v>
      </c>
      <c r="J82" s="430">
        <v>1E-8</v>
      </c>
      <c r="K82" s="430">
        <v>2E-8</v>
      </c>
      <c r="L82" s="430">
        <v>2.9999999999999997E-8</v>
      </c>
      <c r="M82" s="430">
        <v>2.9999999999999997E-8</v>
      </c>
      <c r="N82" s="430">
        <v>4.0000000000000001E-8</v>
      </c>
      <c r="O82" s="430">
        <v>4.0000000000000001E-8</v>
      </c>
      <c r="P82" s="430">
        <v>4.0000000000000001E-8</v>
      </c>
      <c r="Q82" s="430">
        <v>5.9999999999999995E-8</v>
      </c>
    </row>
    <row r="83" spans="2:17" ht="18" customHeight="1" x14ac:dyDescent="0.25">
      <c r="B83" s="183" t="s">
        <v>334</v>
      </c>
      <c r="D83" s="430">
        <v>88.402000000000001</v>
      </c>
      <c r="E83" s="430">
        <v>31.116</v>
      </c>
      <c r="F83" s="430">
        <v>162.95500000000001</v>
      </c>
      <c r="G83" s="430">
        <v>0</v>
      </c>
      <c r="H83" s="430">
        <v>0</v>
      </c>
      <c r="I83" s="430">
        <v>0</v>
      </c>
      <c r="J83" s="430">
        <v>0</v>
      </c>
      <c r="K83" s="430">
        <v>0</v>
      </c>
      <c r="L83" s="430">
        <v>0</v>
      </c>
      <c r="M83" s="430">
        <v>382.47756691619998</v>
      </c>
      <c r="N83" s="430">
        <v>378.17088203276995</v>
      </c>
      <c r="O83" s="430">
        <v>322.00425050761822</v>
      </c>
      <c r="P83" s="430">
        <v>333.36855329935594</v>
      </c>
      <c r="Q83" s="430">
        <v>257.85760478541306</v>
      </c>
    </row>
    <row r="84" spans="2:17" ht="18" customHeight="1" x14ac:dyDescent="0.25">
      <c r="B84" s="183" t="s">
        <v>346</v>
      </c>
      <c r="D84" s="430">
        <v>408.71100000000001</v>
      </c>
      <c r="E84" s="430">
        <v>554.48099999999999</v>
      </c>
      <c r="F84" s="430">
        <v>985.23699999999997</v>
      </c>
      <c r="G84" s="430">
        <v>1092.645</v>
      </c>
      <c r="H84" s="430">
        <v>965.3166034300001</v>
      </c>
      <c r="I84" s="430">
        <v>1151.5236043499999</v>
      </c>
      <c r="J84" s="430">
        <v>1165.7633285300001</v>
      </c>
      <c r="K84" s="430">
        <v>1157.4796602399999</v>
      </c>
      <c r="L84" s="430">
        <v>1146.8176846099998</v>
      </c>
      <c r="M84" s="430">
        <v>1151.08692789</v>
      </c>
      <c r="N84" s="430">
        <v>1183.2017076700001</v>
      </c>
      <c r="O84" s="430">
        <v>1174.3874062999998</v>
      </c>
      <c r="P84" s="430">
        <v>1120.47041147</v>
      </c>
      <c r="Q84" s="430">
        <v>1153.8297126699999</v>
      </c>
    </row>
    <row r="85" spans="2:17" ht="18" customHeight="1" x14ac:dyDescent="0.25">
      <c r="B85" s="183" t="s">
        <v>335</v>
      </c>
      <c r="D85" s="430">
        <v>0</v>
      </c>
      <c r="E85" s="430">
        <v>0</v>
      </c>
      <c r="F85" s="430">
        <v>1498.7380000000001</v>
      </c>
      <c r="G85" s="430">
        <v>1371.7670000000001</v>
      </c>
      <c r="H85" s="430">
        <v>1154.8786621100001</v>
      </c>
      <c r="I85" s="430">
        <v>1379.5493333400002</v>
      </c>
      <c r="J85" s="430">
        <v>1146.3993381300002</v>
      </c>
      <c r="K85" s="430">
        <v>1067.4325127100001</v>
      </c>
      <c r="L85" s="430">
        <v>1072.4344650399998</v>
      </c>
      <c r="M85" s="430">
        <v>1077.31420783</v>
      </c>
      <c r="N85" s="430">
        <v>778.70796693</v>
      </c>
      <c r="O85" s="430">
        <v>784.54554393000012</v>
      </c>
      <c r="P85" s="430">
        <v>793.73422613000002</v>
      </c>
      <c r="Q85" s="430">
        <v>769.91152924999994</v>
      </c>
    </row>
    <row r="86" spans="2:17" ht="18" customHeight="1" x14ac:dyDescent="0.25">
      <c r="B86" s="183" t="s">
        <v>336</v>
      </c>
      <c r="D86" s="430">
        <v>96.965999999999994</v>
      </c>
      <c r="E86" s="430">
        <v>99.491</v>
      </c>
      <c r="F86" s="430">
        <v>206.245</v>
      </c>
      <c r="G86" s="430">
        <v>234.99600000000001</v>
      </c>
      <c r="H86" s="430">
        <v>233.00614487999988</v>
      </c>
      <c r="I86" s="430">
        <v>302.072</v>
      </c>
      <c r="J86" s="430">
        <v>314.15252806999968</v>
      </c>
      <c r="K86" s="430">
        <v>371.0621755899997</v>
      </c>
      <c r="L86" s="430">
        <v>364.91211610000039</v>
      </c>
      <c r="M86" s="430">
        <v>511.80088144000052</v>
      </c>
      <c r="N86" s="430">
        <v>526.28886908999925</v>
      </c>
      <c r="O86" s="430">
        <v>532.40397141000028</v>
      </c>
      <c r="P86" s="430">
        <v>848.83549751999999</v>
      </c>
      <c r="Q86" s="430">
        <v>824.21234291999963</v>
      </c>
    </row>
    <row r="87" spans="2:17" ht="18" customHeight="1" x14ac:dyDescent="0.25">
      <c r="B87" s="183" t="s">
        <v>347</v>
      </c>
      <c r="D87" s="430">
        <v>358.303</v>
      </c>
      <c r="E87" s="430">
        <v>312.18900000000002</v>
      </c>
      <c r="F87" s="430">
        <v>92.792000000000002</v>
      </c>
      <c r="G87" s="430">
        <v>148.286</v>
      </c>
      <c r="H87" s="430">
        <v>59.145286959999574</v>
      </c>
      <c r="I87" s="430">
        <v>133.85671670999804</v>
      </c>
      <c r="J87" s="430">
        <v>226.72958824000133</v>
      </c>
      <c r="K87" s="430">
        <v>251.21903590000093</v>
      </c>
      <c r="L87" s="430">
        <v>262.49799829999938</v>
      </c>
      <c r="M87" s="430">
        <v>235.32437812000202</v>
      </c>
      <c r="N87" s="430">
        <v>233.61464341999704</v>
      </c>
      <c r="O87" s="430">
        <v>186.38147393000057</v>
      </c>
      <c r="P87" s="430">
        <v>215.22842558999983</v>
      </c>
      <c r="Q87" s="430">
        <v>204.05651319999939</v>
      </c>
    </row>
    <row r="88" spans="2:17" ht="18" customHeight="1" x14ac:dyDescent="0.25">
      <c r="B88" s="183" t="s">
        <v>340</v>
      </c>
      <c r="D88" s="430">
        <v>0</v>
      </c>
      <c r="E88" s="430">
        <v>0</v>
      </c>
      <c r="F88" s="430">
        <v>0</v>
      </c>
      <c r="G88" s="430">
        <v>0</v>
      </c>
      <c r="H88" s="430">
        <v>90.789940700000002</v>
      </c>
      <c r="I88" s="430">
        <v>2000.6042963251971</v>
      </c>
      <c r="J88" s="430">
        <v>2349.6430399699998</v>
      </c>
      <c r="K88" s="430">
        <v>2195.2103542199998</v>
      </c>
      <c r="L88" s="430">
        <v>2447.7710252500001</v>
      </c>
      <c r="M88" s="430">
        <v>2312.7770361999997</v>
      </c>
      <c r="N88" s="430">
        <v>2327.5412439400002</v>
      </c>
      <c r="O88" s="430">
        <v>1984.2436377399999</v>
      </c>
      <c r="P88" s="430">
        <v>2073.8150572599998</v>
      </c>
      <c r="Q88" s="430">
        <v>2481.0483266199999</v>
      </c>
    </row>
    <row r="89" spans="2:17" ht="18" customHeight="1" x14ac:dyDescent="0.25">
      <c r="B89" s="183" t="s">
        <v>339</v>
      </c>
      <c r="D89" s="430">
        <v>0</v>
      </c>
      <c r="E89" s="430">
        <v>0</v>
      </c>
      <c r="F89" s="430">
        <v>0</v>
      </c>
      <c r="G89" s="430">
        <v>0</v>
      </c>
      <c r="H89" s="430">
        <v>0</v>
      </c>
      <c r="I89" s="430">
        <v>0</v>
      </c>
      <c r="J89" s="430">
        <v>0</v>
      </c>
      <c r="K89" s="430">
        <v>0</v>
      </c>
      <c r="L89" s="430">
        <v>0</v>
      </c>
      <c r="M89" s="430">
        <v>0</v>
      </c>
      <c r="N89" s="430">
        <v>0</v>
      </c>
      <c r="O89" s="430">
        <v>0</v>
      </c>
      <c r="P89" s="430">
        <v>0</v>
      </c>
      <c r="Q89" s="430">
        <v>0</v>
      </c>
    </row>
    <row r="90" spans="2:17" ht="7.5" customHeight="1" x14ac:dyDescent="0.25">
      <c r="B90" s="183"/>
      <c r="D90" s="430"/>
      <c r="E90" s="430"/>
      <c r="F90" s="430"/>
      <c r="G90" s="430"/>
      <c r="H90" s="430"/>
      <c r="I90" s="430"/>
      <c r="J90" s="430"/>
      <c r="K90" s="430"/>
      <c r="L90" s="430"/>
      <c r="M90" s="430"/>
      <c r="N90" s="430"/>
      <c r="O90" s="430"/>
      <c r="P90" s="430"/>
      <c r="Q90" s="430"/>
    </row>
    <row r="91" spans="2:17" ht="18" customHeight="1" x14ac:dyDescent="0.25">
      <c r="B91" s="121" t="s">
        <v>348</v>
      </c>
      <c r="D91" s="429">
        <v>5597.058</v>
      </c>
      <c r="E91" s="429">
        <v>945.48900000000117</v>
      </c>
      <c r="F91" s="429">
        <v>1720.7099999999996</v>
      </c>
      <c r="G91" s="429">
        <v>5690.3499999999985</v>
      </c>
      <c r="H91" s="429">
        <v>5911.2467519829979</v>
      </c>
      <c r="I91" s="429">
        <v>3944.7067793680012</v>
      </c>
      <c r="J91" s="429">
        <v>-2866.9753024820029</v>
      </c>
      <c r="K91" s="429">
        <v>-5338.1012442220017</v>
      </c>
      <c r="L91" s="429">
        <v>-6412.3247963119993</v>
      </c>
      <c r="M91" s="429">
        <v>-3866.5181582519981</v>
      </c>
      <c r="N91" s="429">
        <v>-1490.0610785719989</v>
      </c>
      <c r="O91" s="429">
        <v>7166.9468244780019</v>
      </c>
      <c r="P91" s="429">
        <v>11134.511101768001</v>
      </c>
      <c r="Q91" s="429">
        <v>6203.8282696079978</v>
      </c>
    </row>
    <row r="92" spans="2:17" ht="18" customHeight="1" x14ac:dyDescent="0.25">
      <c r="B92" s="183" t="s">
        <v>349</v>
      </c>
      <c r="D92" s="430">
        <v>8043.2219999999998</v>
      </c>
      <c r="E92" s="430">
        <v>8043.2219999999998</v>
      </c>
      <c r="F92" s="430">
        <v>8043.2219999999998</v>
      </c>
      <c r="G92" s="430">
        <v>8043.2219999999998</v>
      </c>
      <c r="H92" s="430">
        <v>8043.2220804600001</v>
      </c>
      <c r="I92" s="430">
        <v>8043.2220804099998</v>
      </c>
      <c r="J92" s="430">
        <v>8043.2220804099998</v>
      </c>
      <c r="K92" s="430">
        <v>8043.2220804099998</v>
      </c>
      <c r="L92" s="430">
        <v>8043.2220804099998</v>
      </c>
      <c r="M92" s="430">
        <v>8043.2220804099998</v>
      </c>
      <c r="N92" s="430">
        <v>8043.2220804099998</v>
      </c>
      <c r="O92" s="430">
        <v>8043.2220804099998</v>
      </c>
      <c r="P92" s="430">
        <v>8043.2220804099998</v>
      </c>
      <c r="Q92" s="430">
        <v>8043.2220804099998</v>
      </c>
    </row>
    <row r="93" spans="2:17" ht="18" customHeight="1" x14ac:dyDescent="0.25">
      <c r="B93" s="183" t="s">
        <v>350</v>
      </c>
      <c r="D93" s="430">
        <v>232.43</v>
      </c>
      <c r="E93" s="430">
        <v>232.43</v>
      </c>
      <c r="F93" s="430">
        <v>232.43</v>
      </c>
      <c r="G93" s="430">
        <v>232.43</v>
      </c>
      <c r="H93" s="430">
        <v>232.42849661000002</v>
      </c>
      <c r="I93" s="430">
        <v>232.47184744999998</v>
      </c>
      <c r="J93" s="430">
        <v>232.47184744999998</v>
      </c>
      <c r="K93" s="430">
        <v>232.47184744999998</v>
      </c>
      <c r="L93" s="430">
        <v>232.47184744999998</v>
      </c>
      <c r="M93" s="430">
        <v>0</v>
      </c>
      <c r="N93" s="430">
        <v>0</v>
      </c>
      <c r="O93" s="430">
        <v>3.4733539200000165</v>
      </c>
      <c r="P93" s="430">
        <v>3.4733539200000165</v>
      </c>
      <c r="Q93" s="430">
        <v>3.4733539199999868</v>
      </c>
    </row>
    <row r="94" spans="2:17" ht="18" customHeight="1" x14ac:dyDescent="0.25">
      <c r="B94" s="183" t="s">
        <v>351</v>
      </c>
      <c r="D94" s="430">
        <v>736.18</v>
      </c>
      <c r="E94" s="430">
        <v>2882.0189999999998</v>
      </c>
      <c r="F94" s="430">
        <v>834.61599999999999</v>
      </c>
      <c r="G94" s="430">
        <v>3945.8980000000001</v>
      </c>
      <c r="H94" s="430">
        <v>4673.2209310649987</v>
      </c>
      <c r="I94" s="430">
        <v>1905.2553649200004</v>
      </c>
      <c r="J94" s="430">
        <v>1905.2553649200004</v>
      </c>
      <c r="K94" s="430">
        <v>1905.2553649200001</v>
      </c>
      <c r="L94" s="430">
        <v>1905.2553649200001</v>
      </c>
      <c r="M94" s="430">
        <v>-4.0000021457672122E-8</v>
      </c>
      <c r="N94" s="430">
        <v>-1.0000258684158325E-8</v>
      </c>
      <c r="O94" s="430">
        <v>-3.9999574422836304E-8</v>
      </c>
      <c r="P94" s="430">
        <v>-3.9999574422836304E-8</v>
      </c>
      <c r="Q94" s="430">
        <v>3483.9353275900262</v>
      </c>
    </row>
    <row r="95" spans="2:17" ht="18" customHeight="1" x14ac:dyDescent="0.25">
      <c r="B95" s="183" t="s">
        <v>584</v>
      </c>
      <c r="D95" s="430">
        <v>0</v>
      </c>
      <c r="E95" s="430">
        <v>0</v>
      </c>
      <c r="F95" s="430">
        <v>0</v>
      </c>
      <c r="G95" s="430">
        <v>0</v>
      </c>
      <c r="H95" s="430">
        <v>-488.38799999999998</v>
      </c>
      <c r="I95" s="430">
        <v>-488.38799999999998</v>
      </c>
      <c r="J95" s="430">
        <v>-488.38799999999998</v>
      </c>
      <c r="K95" s="430">
        <v>-488.38799999999998</v>
      </c>
      <c r="L95" s="430">
        <v>-488.38799999999998</v>
      </c>
      <c r="M95" s="430">
        <v>-488.38799999999998</v>
      </c>
      <c r="N95" s="430">
        <v>-488.38799999999998</v>
      </c>
      <c r="O95" s="430">
        <v>-488.38799999999998</v>
      </c>
      <c r="P95" s="430">
        <v>-488.38799999999998</v>
      </c>
      <c r="Q95" s="430">
        <v>-488.38799999999998</v>
      </c>
    </row>
    <row r="96" spans="2:17" ht="18" customHeight="1" x14ac:dyDescent="0.25">
      <c r="B96" s="183" t="s">
        <v>352</v>
      </c>
      <c r="D96" s="430">
        <v>-2943.172</v>
      </c>
      <c r="E96" s="430">
        <v>-9060.7099999999991</v>
      </c>
      <c r="F96" s="430">
        <v>-6321.8590000000004</v>
      </c>
      <c r="G96" s="430">
        <v>-5653.88</v>
      </c>
      <c r="H96" s="430">
        <v>-5623.0193881199993</v>
      </c>
      <c r="I96" s="430">
        <v>-4757.5388941899982</v>
      </c>
      <c r="J96" s="430">
        <v>-7000.8397170200024</v>
      </c>
      <c r="K96" s="430">
        <v>-6911.6885427400011</v>
      </c>
      <c r="L96" s="430">
        <v>-6589.6938765099985</v>
      </c>
      <c r="M96" s="430">
        <v>-5177.8893145500006</v>
      </c>
      <c r="N96" s="430">
        <v>-5046.3043564</v>
      </c>
      <c r="O96" s="430">
        <v>-4263.4501404499997</v>
      </c>
      <c r="P96" s="430">
        <v>-3702.8162659699997</v>
      </c>
      <c r="Q96" s="430">
        <v>-3138.2260886000008</v>
      </c>
    </row>
    <row r="97" spans="1:17" ht="18" customHeight="1" x14ac:dyDescent="0.25">
      <c r="B97" s="183" t="s">
        <v>353</v>
      </c>
      <c r="D97" s="430">
        <v>-48.892000000000003</v>
      </c>
      <c r="E97" s="430">
        <v>-49.819000000000003</v>
      </c>
      <c r="F97" s="430">
        <v>-49.819000000000003</v>
      </c>
      <c r="G97" s="430">
        <v>-49.819000000000003</v>
      </c>
      <c r="H97" s="430">
        <v>-49.818335220000002</v>
      </c>
      <c r="I97" s="430">
        <v>-49.723805060000004</v>
      </c>
      <c r="J97" s="430">
        <v>-49.723805060000004</v>
      </c>
      <c r="K97" s="430">
        <v>-49.723805060000004</v>
      </c>
      <c r="L97" s="430">
        <v>-49.723805060000004</v>
      </c>
      <c r="M97" s="430">
        <v>-49.703865560000004</v>
      </c>
      <c r="N97" s="430">
        <v>-49.703865560000004</v>
      </c>
      <c r="O97" s="430">
        <v>-38.196928440000001</v>
      </c>
      <c r="P97" s="430">
        <v>-38.196928440000001</v>
      </c>
      <c r="Q97" s="430">
        <v>-38.196928440000001</v>
      </c>
    </row>
    <row r="98" spans="1:17" ht="18" customHeight="1" x14ac:dyDescent="0.25">
      <c r="B98" s="183" t="s">
        <v>354</v>
      </c>
      <c r="D98" s="430">
        <v>-278.17700000000002</v>
      </c>
      <c r="E98" s="430">
        <v>-416.76799999999997</v>
      </c>
      <c r="F98" s="430">
        <v>0</v>
      </c>
      <c r="G98" s="430">
        <v>0</v>
      </c>
      <c r="H98" s="430">
        <v>-7.9999689012765883E-8</v>
      </c>
      <c r="I98" s="430">
        <v>3.2037496566772462E-13</v>
      </c>
      <c r="J98" s="430">
        <v>-3642.1559101900002</v>
      </c>
      <c r="K98" s="430">
        <v>-6111.3770445500004</v>
      </c>
      <c r="L98" s="430">
        <v>-7517.8078994799998</v>
      </c>
      <c r="M98" s="430">
        <v>-4529.5471509399977</v>
      </c>
      <c r="N98" s="430">
        <v>-2028.6151213699989</v>
      </c>
      <c r="O98" s="430">
        <v>5403.3408429200008</v>
      </c>
      <c r="P98" s="430">
        <v>8946.8730631100007</v>
      </c>
      <c r="Q98" s="430">
        <v>1.1997413635253906E-7</v>
      </c>
    </row>
    <row r="99" spans="1:17" s="162" customFormat="1" ht="18" customHeight="1" x14ac:dyDescent="0.25">
      <c r="A99" s="212"/>
      <c r="B99" s="126" t="s">
        <v>355</v>
      </c>
      <c r="C99" s="214"/>
      <c r="D99" s="439">
        <v>5741.5910000000003</v>
      </c>
      <c r="E99" s="439">
        <v>1630.3740000000012</v>
      </c>
      <c r="F99" s="439">
        <v>2738.5899999999997</v>
      </c>
      <c r="G99" s="439">
        <v>6517.8509999999987</v>
      </c>
      <c r="H99" s="439">
        <v>6787.6457847149986</v>
      </c>
      <c r="I99" s="439">
        <v>4885.2985935300012</v>
      </c>
      <c r="J99" s="439">
        <v>-1000.1581394900031</v>
      </c>
      <c r="K99" s="439">
        <v>-3380.2280995700021</v>
      </c>
      <c r="L99" s="439">
        <v>-4464.6642882699989</v>
      </c>
      <c r="M99" s="439">
        <v>-2202.3062506799979</v>
      </c>
      <c r="N99" s="439">
        <v>430.21073707000119</v>
      </c>
      <c r="O99" s="439">
        <v>8660.0012083200018</v>
      </c>
      <c r="P99" s="439">
        <v>12764.167302990001</v>
      </c>
      <c r="Q99" s="439">
        <v>7865.819744999998</v>
      </c>
    </row>
    <row r="100" spans="1:17" ht="18" customHeight="1" x14ac:dyDescent="0.25">
      <c r="B100" s="183" t="s">
        <v>356</v>
      </c>
      <c r="D100" s="430">
        <v>-144.53299999999999</v>
      </c>
      <c r="E100" s="430">
        <v>-684.88499999999999</v>
      </c>
      <c r="F100" s="430">
        <v>-1017.88</v>
      </c>
      <c r="G100" s="430">
        <v>-827.50099999999998</v>
      </c>
      <c r="H100" s="430">
        <v>-876.39903273200002</v>
      </c>
      <c r="I100" s="430">
        <v>-940.59181416199999</v>
      </c>
      <c r="J100" s="430">
        <v>-1866.817162992</v>
      </c>
      <c r="K100" s="430">
        <v>-1957.8731446519998</v>
      </c>
      <c r="L100" s="430">
        <v>-1947.6605080419999</v>
      </c>
      <c r="M100" s="430">
        <v>-1664.211907572</v>
      </c>
      <c r="N100" s="430">
        <v>-1920.2718156420001</v>
      </c>
      <c r="O100" s="430">
        <v>-1493.0543838420001</v>
      </c>
      <c r="P100" s="430">
        <v>-1629.6562012220002</v>
      </c>
      <c r="Q100" s="430">
        <v>-1661.9914753920002</v>
      </c>
    </row>
    <row r="101" spans="1:17" ht="7.5" customHeight="1" x14ac:dyDescent="0.25">
      <c r="B101" s="183"/>
      <c r="D101" s="430">
        <v>0</v>
      </c>
      <c r="E101" s="430">
        <v>0</v>
      </c>
      <c r="F101" s="430">
        <v>0</v>
      </c>
      <c r="G101" s="430">
        <v>0</v>
      </c>
      <c r="H101" s="430">
        <v>0</v>
      </c>
      <c r="I101" s="430">
        <v>0</v>
      </c>
      <c r="J101" s="430">
        <v>0</v>
      </c>
      <c r="K101" s="430">
        <v>0</v>
      </c>
      <c r="L101" s="430">
        <v>0</v>
      </c>
      <c r="M101" s="430">
        <v>0</v>
      </c>
      <c r="N101" s="430">
        <v>0</v>
      </c>
      <c r="O101" s="430">
        <v>0</v>
      </c>
      <c r="P101" s="430">
        <v>0</v>
      </c>
      <c r="Q101" s="430">
        <v>0</v>
      </c>
    </row>
    <row r="102" spans="1:17" ht="18" customHeight="1" x14ac:dyDescent="0.25">
      <c r="B102" s="121" t="s">
        <v>357</v>
      </c>
      <c r="D102" s="429">
        <v>49501.861999999986</v>
      </c>
      <c r="E102" s="429">
        <v>60626.900000000009</v>
      </c>
      <c r="F102" s="429">
        <v>52351.531000000003</v>
      </c>
      <c r="G102" s="429">
        <v>53341.55</v>
      </c>
      <c r="H102" s="429">
        <v>59193.982864717989</v>
      </c>
      <c r="I102" s="429">
        <v>68129.03522315681</v>
      </c>
      <c r="J102" s="429">
        <v>77177.048030238002</v>
      </c>
      <c r="K102" s="429">
        <v>84555.646166128019</v>
      </c>
      <c r="L102" s="429">
        <v>86148.752343787986</v>
      </c>
      <c r="M102" s="429">
        <v>86083.919074995501</v>
      </c>
      <c r="N102" s="429">
        <v>94070.248009307979</v>
      </c>
      <c r="O102" s="429">
        <v>87934.07696036798</v>
      </c>
      <c r="P102" s="429">
        <v>94434.330188749649</v>
      </c>
      <c r="Q102" s="429">
        <v>92564.368000236049</v>
      </c>
    </row>
  </sheetData>
  <conditionalFormatting sqref="D93:Q98">
    <cfRule type="cellIs" dxfId="83" priority="28" stopIfTrue="1" operator="equal">
      <formula>0</formula>
    </cfRule>
  </conditionalFormatting>
  <conditionalFormatting sqref="D100:Q101">
    <cfRule type="cellIs" dxfId="82" priority="27" stopIfTrue="1" operator="equal">
      <formula>0</formula>
    </cfRule>
  </conditionalFormatting>
  <conditionalFormatting sqref="E93:F98">
    <cfRule type="cellIs" dxfId="81" priority="26" stopIfTrue="1" operator="equal">
      <formula>0</formula>
    </cfRule>
  </conditionalFormatting>
  <conditionalFormatting sqref="E100:F101">
    <cfRule type="cellIs" dxfId="80" priority="25" stopIfTrue="1" operator="equal">
      <formula>0</formula>
    </cfRule>
  </conditionalFormatting>
  <conditionalFormatting sqref="G93:G98">
    <cfRule type="cellIs" dxfId="79" priority="24" stopIfTrue="1" operator="equal">
      <formula>0</formula>
    </cfRule>
  </conditionalFormatting>
  <conditionalFormatting sqref="G100:G101">
    <cfRule type="cellIs" dxfId="78" priority="23" stopIfTrue="1" operator="equal">
      <formula>0</formula>
    </cfRule>
  </conditionalFormatting>
  <conditionalFormatting sqref="H100:I101">
    <cfRule type="cellIs" dxfId="77" priority="21" stopIfTrue="1" operator="equal">
      <formula>0</formula>
    </cfRule>
  </conditionalFormatting>
  <conditionalFormatting sqref="H93:I98">
    <cfRule type="cellIs" dxfId="76" priority="22" stopIfTrue="1" operator="equal">
      <formula>0</formula>
    </cfRule>
  </conditionalFormatting>
  <conditionalFormatting sqref="J100:L101">
    <cfRule type="cellIs" dxfId="75" priority="13" stopIfTrue="1" operator="equal">
      <formula>0</formula>
    </cfRule>
  </conditionalFormatting>
  <conditionalFormatting sqref="J93:L98">
    <cfRule type="cellIs" dxfId="74" priority="14" stopIfTrue="1" operator="equal">
      <formula>0</formula>
    </cfRule>
  </conditionalFormatting>
  <conditionalFormatting sqref="M100:M101">
    <cfRule type="cellIs" dxfId="73" priority="11" stopIfTrue="1" operator="equal">
      <formula>0</formula>
    </cfRule>
  </conditionalFormatting>
  <conditionalFormatting sqref="M93:M98">
    <cfRule type="cellIs" dxfId="72" priority="12" stopIfTrue="1" operator="equal">
      <formula>0</formula>
    </cfRule>
  </conditionalFormatting>
  <conditionalFormatting sqref="N100:N101">
    <cfRule type="cellIs" dxfId="71" priority="9" stopIfTrue="1" operator="equal">
      <formula>0</formula>
    </cfRule>
  </conditionalFormatting>
  <conditionalFormatting sqref="N93:N98">
    <cfRule type="cellIs" dxfId="70" priority="10" stopIfTrue="1" operator="equal">
      <formula>0</formula>
    </cfRule>
  </conditionalFormatting>
  <conditionalFormatting sqref="O100:O101">
    <cfRule type="cellIs" dxfId="69" priority="7" stopIfTrue="1" operator="equal">
      <formula>0</formula>
    </cfRule>
  </conditionalFormatting>
  <conditionalFormatting sqref="O93:O98">
    <cfRule type="cellIs" dxfId="68" priority="8" stopIfTrue="1" operator="equal">
      <formula>0</formula>
    </cfRule>
  </conditionalFormatting>
  <conditionalFormatting sqref="P100:P101">
    <cfRule type="cellIs" dxfId="67" priority="5" stopIfTrue="1" operator="equal">
      <formula>0</formula>
    </cfRule>
  </conditionalFormatting>
  <conditionalFormatting sqref="P93:P98">
    <cfRule type="cellIs" dxfId="66" priority="6" stopIfTrue="1" operator="equal">
      <formula>0</formula>
    </cfRule>
  </conditionalFormatting>
  <conditionalFormatting sqref="Q100:Q101">
    <cfRule type="cellIs" dxfId="65" priority="1" stopIfTrue="1" operator="equal">
      <formula>0</formula>
    </cfRule>
  </conditionalFormatting>
  <conditionalFormatting sqref="Q93:Q98">
    <cfRule type="cellIs" dxfId="64" priority="2" stopIfTrue="1" operator="equal">
      <formula>0</formula>
    </cfRule>
  </conditionalFormatting>
  <hyperlinks>
    <hyperlink ref="D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26</vt:i4>
      </vt:variant>
      <vt:variant>
        <vt:lpstr>Intervalos Nomeados</vt:lpstr>
      </vt:variant>
      <vt:variant>
        <vt:i4>12</vt:i4>
      </vt:variant>
    </vt:vector>
  </HeadingPairs>
  <TitlesOfParts>
    <vt:vector size="38" baseType="lpstr">
      <vt:lpstr>INDEX</vt:lpstr>
      <vt:lpstr>1. Production flowcharts </vt:lpstr>
      <vt:lpstr>2.Capacity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Consolidated Result</vt:lpstr>
      <vt:lpstr>13. Consolidated Result US$</vt:lpstr>
      <vt:lpstr>14. Results by Segment</vt:lpstr>
      <vt:lpstr>15. Results by Segment US$</vt:lpstr>
      <vt:lpstr>16. COGS</vt:lpstr>
      <vt:lpstr>17. Debt</vt:lpstr>
      <vt:lpstr>18. Hedge Accounting</vt:lpstr>
      <vt:lpstr>19. Yield</vt:lpstr>
      <vt:lpstr>20. ESG</vt:lpstr>
      <vt:lpstr>21. Price References</vt:lpstr>
      <vt:lpstr>22. CAPEX</vt:lpstr>
      <vt:lpstr>23. Consensus</vt:lpstr>
      <vt:lpstr>Disclaimer</vt:lpstr>
      <vt:lpstr>'16. COGS'!Area_de_impressao</vt:lpstr>
      <vt:lpstr>'19. Yield'!Area_de_impressao</vt:lpstr>
      <vt:lpstr>'2.Capacity'!Area_de_impressao</vt:lpstr>
      <vt:lpstr>'20. ESG'!Area_de_impressao</vt:lpstr>
      <vt:lpstr>'22. CAPEX'!Area_de_impressao</vt:lpstr>
      <vt:lpstr>'23.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BEATRIZ CURY HIDD</cp:lastModifiedBy>
  <cp:lastPrinted>2013-05-08T18:43:30Z</cp:lastPrinted>
  <dcterms:created xsi:type="dcterms:W3CDTF">2010-08-11T14:28:13Z</dcterms:created>
  <dcterms:modified xsi:type="dcterms:W3CDTF">2022-03-16T23:37:44Z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ies>
</file>